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87" documentId="120_S{2AC9BD13-BADA-5192-A53E-5A8FF88502F6}" xr6:coauthVersionLast="47" xr6:coauthVersionMax="47" xr10:uidLastSave="{3FA18003-A80E-4821-B4DB-83D2286677D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<sst xmlns="http://schemas.openxmlformats.org/spreadsheetml/2006/main" count="180279" uniqueCount="39125">
  <si>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</si>
  <si>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</si>
  <si>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</si>
  <si>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</si>
  <si>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</si>
  <si>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</si>
  <si>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</si>
  <si>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</si>
  <si>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</si>
  <si>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</si>
  <si>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</si>
  <si>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</si>
  <si>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</si>
  <si>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</si>
  <si>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</si>
  <si>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</si>
  <si>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</si>
  <si>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</si>
  <si>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</si>
  <si>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</si>
  <si>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</si>
  <si>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</si>
  <si>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</si>
  <si>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</si>
  <si>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</si>
  <si>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</si>
  <si>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</si>
  <si>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</si>
  <si>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</si>
  <si>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</si>
  <si>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</si>
  <si>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</si>
  <si>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</si>
  <si>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</si>
  <si>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</si>
  <si>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</si>
  <si>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</si>
  <si>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</si>
  <si>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</si>
  <si>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</si>
  <si>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</si>
  <si>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</si>
  <si>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</si>
  <si>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</si>
  <si>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</si>
  <si>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</si>
  <si>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</si>
  <si>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</si>
  <si>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</si>
  <si>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</si>
  <si>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</si>
  <si>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</si>
  <si>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</si>
  <si>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</si>
  <si>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</si>
  <si>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</si>
  <si>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</si>
  <si>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</si>
  <si>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</si>
  <si>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</si>
  <si>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</si>
  <si>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</si>
  <si>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</si>
  <si>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</si>
  <si>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</si>
  <si>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</si>
  <si>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</si>
  <si>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</si>
  <si>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</si>
  <si>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</si>
  <si>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</si>
  <si>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</si>
  <si>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</si>
  <si>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</si>
  <si>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</si>
  <si>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</si>
  <si>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</si>
  <si>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</si>
  <si>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</si>
  <si>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</si>
  <si>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</si>
  <si>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</si>
  <si>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</si>
  <si>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</si>
  <si>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</si>
  <si>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</si>
  <si>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</si>
  <si>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</si>
  <si>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</si>
  <si>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</si>
  <si>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</si>
  <si>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</si>
  <si>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</si>
  <si>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</si>
  <si>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</si>
  <si>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</si>
  <si>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</si>
  <si>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</si>
  <si>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</si>
  <si>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</si>
  <si>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</si>
  <si>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</si>
  <si>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</si>
  <si>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</si>
  <si>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</si>
  <si>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</si>
  <si>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</si>
  <si>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</si>
  <si>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</si>
  <si>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</si>
  <si>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</si>
  <si>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</si>
  <si>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</si>
  <si>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</si>
  <si>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</si>
  <si>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</si>
  <si>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</si>
  <si>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</si>
  <si>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</si>
  <si>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</si>
  <si>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</si>
  <si>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</si>
  <si>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</si>
  <si>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</si>
  <si>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</si>
  <si>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</si>
  <si>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</si>
  <si>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</si>
  <si>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</si>
  <si>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</si>
  <si>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</si>
  <si>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</si>
  <si>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</si>
  <si>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</si>
  <si>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</si>
  <si>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</si>
  <si>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</si>
  <si>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</si>
  <si>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</si>
  <si>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</si>
  <si>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</si>
  <si>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</si>
  <si>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</si>
  <si>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</si>
  <si>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</si>
  <si>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</si>
  <si>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</si>
  <si>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</si>
  <si>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</si>
  <si>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</si>
  <si>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</si>
  <si>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</si>
  <si>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</si>
  <si>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</si>
  <si>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</si>
  <si>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</si>
  <si>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</si>
  <si>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</si>
  <si>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</si>
  <si>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</si>
  <si>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</si>
  <si>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</si>
  <si>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</si>
  <si>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</si>
  <si>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</si>
  <si>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</si>
  <si>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</si>
  <si>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</si>
  <si>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</si>
  <si>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</si>
  <si>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</si>
  <si>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</si>
  <si>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</si>
  <si>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</si>
  <si>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</si>
  <si>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</si>
  <si>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</si>
  <si>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</si>
  <si>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</si>
  <si>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</si>
  <si>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</si>
  <si>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</si>
  <si>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</si>
  <si>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</si>
  <si>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</si>
  <si>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</si>
  <si>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</si>
  <si>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</si>
  <si>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</si>
  <si>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</si>
  <si>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</si>
  <si>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</si>
  <si>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</si>
  <si>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</si>
  <si>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</si>
  <si>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</si>
  <si>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</si>
  <si>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</si>
  <si>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</si>
  <si>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</si>
  <si>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</si>
  <si>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</si>
  <si>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</si>
  <si>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</si>
  <si>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</si>
  <si>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</si>
  <si>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</si>
  <si>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</si>
  <si>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</si>
  <si>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</si>
  <si>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</si>
  <si>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</si>
  <si>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</si>
  <si>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</si>
  <si>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</si>
  <si>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</si>
  <si>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</si>
  <si>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</si>
  <si>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</si>
  <si>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</si>
  <si>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</si>
  <si>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</si>
  <si>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</si>
  <si>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</si>
  <si>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</si>
  <si>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</si>
  <si>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</si>
  <si>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</si>
  <si>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</si>
  <si>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</si>
  <si>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</si>
  <si>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</si>
  <si>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</si>
  <si>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</si>
  <si>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</si>
  <si>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</si>
  <si>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</si>
  <si>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</si>
  <si>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</si>
  <si>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</si>
  <si>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</si>
  <si>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</si>
  <si>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</si>
  <si>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</si>
  <si>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</si>
  <si>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</si>
  <si>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</si>
  <si>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</si>
  <si>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</si>
  <si>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</si>
  <si>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</si>
  <si>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</si>
  <si>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</si>
  <si>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</si>
  <si>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</si>
  <si>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</si>
  <si>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</si>
  <si>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</si>
  <si>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</si>
  <si>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</si>
  <si>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</si>
  <si>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</si>
  <si>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</si>
  <si>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</si>
  <si>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</si>
  <si>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</si>
  <si>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</si>
  <si>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</si>
  <si>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</si>
  <si>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</si>
  <si>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</si>
  <si>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</si>
  <si>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</si>
  <si>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</si>
  <si>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</si>
  <si>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</si>
  <si>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</si>
  <si>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</si>
  <si>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</si>
  <si>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</si>
  <si>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</si>
  <si>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</si>
  <si>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</si>
  <si>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</si>
  <si>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</si>
  <si>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</si>
  <si>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</si>
  <si>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</si>
  <si>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</si>
  <si>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</si>
  <si>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</si>
  <si>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</si>
  <si>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</si>
  <si>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</si>
  <si>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</si>
  <si>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</si>
  <si>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</si>
  <si>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</si>
  <si>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</si>
  <si>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</si>
  <si>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</si>
  <si>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</si>
  <si>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</si>
  <si>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</si>
  <si>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</si>
  <si>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</si>
  <si>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</si>
  <si>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</si>
  <si>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</si>
  <si>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</si>
  <si>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</si>
  <si>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</si>
  <si>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</si>
  <si>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</si>
  <si>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</si>
  <si>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</si>
  <si>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</si>
  <si>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</si>
  <si>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</si>
  <si>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</si>
  <si>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</si>
  <si>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</si>
  <si>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</si>
  <si>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</si>
  <si>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</si>
  <si>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</si>
  <si>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</si>
  <si>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</si>
  <si>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</si>
  <si>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</si>
  <si>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</si>
  <si>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</si>
  <si>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</si>
  <si>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</si>
  <si>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</si>
  <si>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</si>
  <si>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</si>
  <si>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</si>
  <si>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</si>
  <si>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</si>
  <si>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</si>
  <si>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</si>
  <si>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</si>
  <si>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</si>
  <si>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</si>
  <si>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</si>
  <si>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</si>
  <si>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</si>
  <si>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</si>
  <si>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</si>
  <si>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</si>
  <si>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</si>
  <si>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</si>
  <si>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</si>
  <si>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</si>
  <si>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</si>
  <si>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</si>
  <si>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</si>
  <si>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</si>
  <si>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</si>
  <si>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</si>
  <si>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</si>
  <si>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</si>
  <si>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</si>
  <si>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</si>
  <si>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</si>
  <si>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</si>
  <si>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</si>
  <si>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</si>
  <si>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</si>
  <si>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</si>
  <si>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</si>
  <si>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</si>
  <si>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</si>
  <si>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</si>
  <si>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</si>
  <si>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</si>
  <si>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</si>
  <si>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</si>
  <si>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</si>
  <si>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</si>
  <si>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</si>
  <si>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</si>
  <si>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</si>
  <si>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</si>
  <si>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</si>
  <si>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</si>
  <si>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</si>
  <si>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</si>
  <si>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</si>
  <si>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</si>
  <si>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</si>
  <si>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</si>
  <si>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</si>
  <si>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</si>
  <si>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</si>
  <si>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</si>
  <si>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</si>
  <si>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</si>
  <si>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</si>
  <si>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</si>
  <si>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</si>
  <si>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</si>
  <si>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</si>
  <si>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</si>
  <si>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</si>
  <si>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</si>
  <si>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</si>
  <si>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</si>
  <si>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</si>
  <si>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</si>
  <si>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</si>
  <si>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</si>
  <si>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</si>
  <si>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</si>
  <si>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</si>
  <si>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</si>
  <si>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</si>
  <si>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</si>
  <si>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</si>
  <si>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</si>
  <si>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</si>
  <si>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</si>
  <si>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</si>
  <si>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</si>
  <si>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</si>
  <si>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</si>
  <si>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</si>
  <si>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</si>
  <si>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</si>
  <si>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</si>
  <si>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</si>
  <si>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</si>
  <si>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</si>
  <si>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</si>
  <si>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</si>
  <si>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</si>
  <si>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</si>
  <si>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</si>
  <si>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</si>
  <si>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</si>
  <si>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</si>
  <si>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</si>
  <si>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</si>
  <si>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</si>
  <si>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</si>
  <si>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</si>
  <si>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</si>
  <si>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</si>
  <si>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</si>
  <si>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</si>
  <si>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</si>
  <si>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</si>
  <si>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</si>
  <si>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</si>
  <si>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</si>
  <si>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</si>
  <si>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</si>
  <si>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</si>
  <si>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</si>
  <si>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</si>
  <si>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</si>
  <si>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</si>
  <si>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</si>
  <si>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</si>
  <si>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</si>
  <si>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</si>
  <si>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</si>
  <si>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</si>
  <si>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</si>
  <si>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</si>
  <si>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</si>
  <si>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</si>
  <si>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</si>
  <si>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</si>
  <si>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</si>
  <si>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</si>
  <si>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</si>
  <si>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</si>
  <si>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</si>
  <si>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</si>
  <si>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</si>
  <si>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</si>
  <si>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</si>
  <si>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</si>
  <si>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</si>
  <si>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</si>
  <si>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</si>
  <si>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</si>
  <si>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</si>
  <si>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</si>
  <si>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</si>
  <si>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</si>
  <si>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</si>
  <si>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</si>
  <si>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</si>
  <si>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</si>
  <si>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</si>
  <si>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</si>
  <si>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</si>
  <si>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</si>
  <si>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</si>
  <si>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</si>
  <si>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</si>
  <si>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</si>
  <si>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</si>
  <si>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</si>
  <si>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</si>
  <si>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</si>
  <si>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</si>
  <si>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</si>
  <si>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</si>
  <si>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</si>
  <si>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</si>
  <si>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</si>
  <si>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</si>
  <si>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</si>
  <si>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</si>
  <si>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</si>
  <si>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</si>
  <si>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</si>
  <si>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</si>
  <si>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</si>
  <si>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</si>
  <si>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</si>
  <si>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</si>
  <si>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</si>
  <si>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</si>
  <si>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</si>
  <si>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</si>
  <si>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</si>
  <si>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</si>
  <si>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</si>
  <si>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</si>
  <si>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</si>
  <si>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</si>
  <si>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</si>
  <si>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</si>
  <si>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</si>
  <si>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</si>
  <si>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</si>
  <si>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</si>
  <si>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</si>
  <si>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</si>
  <si>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</si>
  <si>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</si>
  <si>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</si>
  <si>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</si>
  <si>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</si>
  <si>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</si>
  <si>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</si>
  <si>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</si>
  <si>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</si>
  <si>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</si>
  <si>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</si>
  <si>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</si>
  <si>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</si>
  <si>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</si>
  <si>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</si>
  <si>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</si>
  <si>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</si>
  <si>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</si>
  <si>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</si>
  <si>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</si>
  <si>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</si>
  <si>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</si>
  <si>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</si>
  <si>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</si>
  <si>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</si>
  <si>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</si>
  <si>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</si>
  <si>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</si>
  <si>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</si>
  <si>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</si>
  <si>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</si>
  <si>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</si>
  <si>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</si>
  <si>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</si>
  <si>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</si>
  <si>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</si>
  <si>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</si>
  <si>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</si>
  <si>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</si>
  <si>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</si>
  <si>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</si>
  <si>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</si>
  <si>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</si>
  <si>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</si>
  <si>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</si>
  <si>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</si>
  <si>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</si>
  <si>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</si>
  <si>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</si>
  <si>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</si>
  <si>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</si>
  <si>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</si>
  <si>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</si>
  <si>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</si>
  <si>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</si>
  <si>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</si>
  <si>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</si>
  <si>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</si>
  <si>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</si>
  <si>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</si>
  <si>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</si>
  <si>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</si>
  <si>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</si>
  <si>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</si>
  <si>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</si>
  <si>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</si>
  <si>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</si>
  <si>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</si>
  <si>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</si>
  <si>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</si>
  <si>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</si>
  <si>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</si>
  <si>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</si>
  <si>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</si>
  <si>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</si>
  <si>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</si>
  <si>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</si>
  <si>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</si>
  <si>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</si>
  <si>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</si>
  <si>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</si>
  <si>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</si>
  <si>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</si>
  <si>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</si>
  <si>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</si>
  <si>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</si>
  <si>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</si>
  <si>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</si>
  <si>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</si>
  <si>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</si>
  <si>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</si>
  <si>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</si>
  <si>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</si>
  <si>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</si>
  <si>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</si>
  <si>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</si>
  <si>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</si>
  <si>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</si>
  <si>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</si>
  <si>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</si>
  <si>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</si>
  <si>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</si>
  <si>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</si>
  <si>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</si>
  <si>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</si>
  <si>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</si>
  <si>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</si>
  <si>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</si>
  <si>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</si>
  <si>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</si>
  <si>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</si>
  <si>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</si>
  <si>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</si>
  <si>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</si>
  <si>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</si>
  <si>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</si>
  <si>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</si>
  <si>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</si>
  <si>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</si>
  <si>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</si>
  <si>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</si>
  <si>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</si>
  <si>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</si>
  <si>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</si>
  <si>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</si>
  <si>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</si>
  <si>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</si>
  <si>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</si>
  <si>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</si>
  <si>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</si>
  <si>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</si>
  <si>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</si>
  <si>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</si>
  <si>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</si>
  <si>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</si>
  <si>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</si>
  <si>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</si>
  <si>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</si>
  <si>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</si>
  <si>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</si>
  <si>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</si>
  <si>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</si>
  <si>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</si>
  <si>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</si>
  <si>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</si>
  <si>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</si>
  <si>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</si>
  <si>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</si>
  <si>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</si>
  <si>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</si>
  <si>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</si>
  <si>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</si>
  <si>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</si>
  <si>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</si>
  <si>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</si>
  <si>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</si>
  <si>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</si>
  <si>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</si>
  <si>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</si>
  <si>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</si>
  <si>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</si>
  <si>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</si>
  <si>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</si>
  <si>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</si>
  <si>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</si>
  <si>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</si>
  <si>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</si>
  <si>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</si>
  <si>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</si>
  <si>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</si>
  <si>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</si>
  <si>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</si>
  <si>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</si>
  <si>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</si>
  <si>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</si>
  <si>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</si>
  <si>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</si>
  <si>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</si>
  <si>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</si>
  <si>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</si>
  <si>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</si>
  <si>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</si>
  <si>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</si>
  <si>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</si>
  <si>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</si>
  <si>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</si>
  <si>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</si>
  <si>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</si>
  <si>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</si>
  <si>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</si>
  <si>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</si>
  <si>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</si>
  <si>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</si>
  <si>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</si>
  <si>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</si>
  <si>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</si>
  <si>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</si>
  <si>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</si>
  <si>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</si>
  <si>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</si>
  <si>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</si>
  <si>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</si>
  <si>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</si>
  <si>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</si>
  <si>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</si>
  <si>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</si>
  <si>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</si>
  <si>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</si>
  <si>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</si>
  <si>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</si>
  <si>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</si>
  <si>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</si>
  <si>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</si>
  <si>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</si>
  <si>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</si>
  <si>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</si>
  <si>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</si>
  <si>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</si>
  <si>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</si>
  <si>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</si>
  <si>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</si>
  <si>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</si>
  <si>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</si>
  <si>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</si>
  <si>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</si>
  <si>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</si>
  <si>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</si>
  <si>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</si>
  <si>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</si>
  <si>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</si>
  <si>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</si>
  <si>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</si>
  <si>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</si>
  <si>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</si>
  <si>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</si>
  <si>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</si>
  <si>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</si>
  <si>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</si>
  <si>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</si>
  <si>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</si>
  <si>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</si>
  <si>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</si>
  <si>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</si>
  <si>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</si>
  <si>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</si>
  <si>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</si>
  <si>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</si>
  <si>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</si>
  <si>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</si>
  <si>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</si>
  <si>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</si>
  <si>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</si>
  <si>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</si>
  <si>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</si>
  <si>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</si>
  <si>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</si>
  <si>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</si>
  <si>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</si>
  <si>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</si>
  <si>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</si>
  <si>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</si>
  <si>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</si>
  <si>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</si>
  <si>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</si>
  <si>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</si>
  <si>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</si>
  <si>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</si>
  <si>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</si>
  <si>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</si>
  <si>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</si>
  <si>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</si>
  <si>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</si>
  <si>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</si>
  <si>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</si>
  <si>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</si>
  <si>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</si>
  <si>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</si>
  <si>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</si>
  <si>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</si>
  <si>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</si>
  <si>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</si>
  <si>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</si>
  <si>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</si>
  <si>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</si>
  <si>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</si>
  <si>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</si>
  <si>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</si>
  <si>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</si>
  <si>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</si>
  <si>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</si>
  <si>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</si>
  <si>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</si>
  <si>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</si>
  <si>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</si>
  <si>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</si>
  <si>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</si>
  <si>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</si>
  <si>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</si>
  <si>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</si>
  <si>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</si>
  <si>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</si>
  <si>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</si>
  <si>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</si>
  <si>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</si>
  <si>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</si>
  <si>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</si>
  <si>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</si>
  <si>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</si>
  <si>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</si>
  <si>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</si>
  <si>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</si>
  <si>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</si>
  <si>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</si>
  <si>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</si>
  <si>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</si>
  <si>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</si>
  <si>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</si>
  <si>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</si>
  <si>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</si>
  <si>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</si>
  <si>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</si>
  <si>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</si>
  <si>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</si>
  <si>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</si>
  <si>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</si>
  <si>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</si>
  <si>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</si>
  <si>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</si>
  <si>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</si>
  <si>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</si>
  <si>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</si>
  <si>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</si>
  <si>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</si>
  <si>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</si>
  <si>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</si>
  <si>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</si>
  <si>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</si>
  <si>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</si>
  <si>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</si>
  <si>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</si>
  <si>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</si>
  <si>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</si>
  <si>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</si>
  <si>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</si>
  <si>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</si>
  <si>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</si>
  <si>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</si>
  <si>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</si>
  <si>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</si>
  <si>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</si>
  <si>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</si>
  <si>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</si>
  <si>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</si>
  <si>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</si>
  <si>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</si>
  <si>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</si>
  <si>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</si>
  <si>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</si>
  <si>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</si>
  <si>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</si>
  <si>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</si>
  <si>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</si>
  <si>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</si>
  <si>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</si>
  <si>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</si>
  <si>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</si>
  <si>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</si>
  <si>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</si>
  <si>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</si>
  <si>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</si>
  <si>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</si>
  <si>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</si>
  <si>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</si>
  <si>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</si>
  <si>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</si>
  <si>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</si>
  <si>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</si>
  <si>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</si>
  <si>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</si>
  <si>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</si>
  <si>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</si>
  <si>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</si>
  <si>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</si>
  <si>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</si>
  <si>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</si>
  <si>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</si>
  <si>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</si>
  <si>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</si>
  <si>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</si>
  <si>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</si>
  <si>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</si>
  <si>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</si>
  <si>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</si>
  <si>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</si>
  <si>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</si>
  <si>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</si>
  <si>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</si>
  <si>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</si>
  <si>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</si>
  <si>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</si>
  <si>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</si>
  <si>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</si>
  <si>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</si>
  <si>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</si>
  <si>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</si>
  <si>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</si>
  <si>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</si>
  <si>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</si>
  <si>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</si>
  <si>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</si>
  <si>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</si>
  <si>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</si>
  <si>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</si>
  <si>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</si>
  <si>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</si>
  <si>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</si>
  <si>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</si>
  <si>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</si>
  <si>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</si>
  <si>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</si>
  <si>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</si>
  <si>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</si>
  <si>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</si>
  <si>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</si>
  <si>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</si>
  <si>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</si>
  <si>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</si>
  <si>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</si>
  <si>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</si>
  <si>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</si>
  <si>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</si>
  <si>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</si>
  <si>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</si>
  <si>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</si>
  <si>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</si>
  <si>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</si>
  <si>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</si>
  <si>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</si>
  <si>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</si>
  <si>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</si>
  <si>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</si>
  <si>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</si>
  <si>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</si>
  <si>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</si>
  <si>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</si>
  <si>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</si>
  <si>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</si>
  <si>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</si>
  <si>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</si>
  <si>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</si>
  <si>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</si>
  <si>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</si>
  <si>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</si>
  <si>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</si>
  <si>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</si>
  <si>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</si>
  <si>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</si>
  <si>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</si>
  <si>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</si>
  <si>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</si>
  <si>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</si>
  <si>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</si>
  <si>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</si>
  <si>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</si>
  <si>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</si>
  <si>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</si>
  <si>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</si>
  <si>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</si>
  <si>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</si>
  <si>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</si>
  <si>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</si>
  <si>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</si>
  <si>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</si>
  <si>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</si>
  <si>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</si>
  <si>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</si>
  <si>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</si>
  <si>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</si>
  <si>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</si>
  <si>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</si>
  <si>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</si>
  <si>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</si>
  <si>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</si>
  <si>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</si>
  <si>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</si>
  <si>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</si>
  <si>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</si>
  <si>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</si>
  <si>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</si>
  <si>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</si>
  <si>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</si>
  <si>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</si>
  <si>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</si>
  <si>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</si>
  <si>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</si>
  <si>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</si>
  <si>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</si>
  <si>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</si>
  <si>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</si>
  <si>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</si>
  <si>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</si>
  <si>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</si>
  <si>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</si>
  <si>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</si>
  <si>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</si>
  <si>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</si>
  <si>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</si>
  <si>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</si>
  <si>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</si>
  <si>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</si>
  <si>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</si>
  <si>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</si>
  <si>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</si>
  <si>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</si>
  <si>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</si>
  <si>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</si>
  <si>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</si>
  <si>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</si>
  <si>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</si>
  <si>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</si>
  <si>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</si>
  <si>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</si>
  <si>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</si>
  <si>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</si>
  <si>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</si>
  <si>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</si>
  <si>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</si>
  <si>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</si>
  <si>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</si>
  <si>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</si>
  <si>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</si>
  <si>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</si>
  <si>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</si>
  <si>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</si>
  <si>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</si>
  <si>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</si>
  <si>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</si>
  <si>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</si>
  <si>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</si>
  <si>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</si>
  <si>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</si>
  <si>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</si>
  <si>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</si>
  <si>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</si>
  <si>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</si>
  <si>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</si>
  <si>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</si>
  <si>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</si>
  <si>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</si>
  <si>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</si>
  <si>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</si>
  <si>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</si>
  <si>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</si>
  <si>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</si>
  <si>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</si>
  <si>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</si>
  <si>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</si>
  <si>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</si>
  <si>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</si>
  <si>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</si>
  <si>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</si>
  <si>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</si>
  <si>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</si>
  <si>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</si>
  <si>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</si>
  <si>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</si>
  <si>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</si>
  <si>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</si>
  <si>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</si>
  <si>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</si>
  <si>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</si>
  <si>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</si>
  <si>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</si>
  <si>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</si>
  <si>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</si>
  <si>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</si>
  <si>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</si>
  <si>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</si>
  <si>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</si>
  <si>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</si>
  <si>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</si>
  <si>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</si>
  <si>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</si>
  <si>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</si>
  <si>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</si>
  <si>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</si>
  <si>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</si>
  <si>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</si>
  <si>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</si>
  <si>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</si>
  <si>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</si>
  <si>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</si>
  <si>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</si>
  <si>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</si>
  <si>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</si>
  <si>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</si>
  <si>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</si>
  <si>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</si>
  <si>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</si>
  <si>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</si>
  <si>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</si>
  <si>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</si>
  <si>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</si>
  <si>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</si>
  <si>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</si>
  <si>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</si>
  <si>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</si>
  <si>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</si>
  <si>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</si>
  <si>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</si>
  <si>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</si>
  <si>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</si>
  <si>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</si>
  <si>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</si>
  <si>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</si>
  <si>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</si>
  <si>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</si>
  <si>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</si>
  <si>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</si>
  <si>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</si>
  <si>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</si>
  <si>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</si>
  <si>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</si>
  <si>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</si>
  <si>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</si>
  <si>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</si>
  <si>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</si>
  <si>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</si>
  <si>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</si>
  <si>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</si>
  <si>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</si>
  <si>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</si>
  <si>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</si>
  <si>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</si>
  <si>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</si>
  <si>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</si>
  <si>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</si>
  <si>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</si>
  <si>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</si>
  <si>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</si>
  <si>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</si>
  <si>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</si>
  <si>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</si>
  <si>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</si>
  <si>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</si>
  <si>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</si>
  <si>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</si>
  <si>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</si>
  <si>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</si>
  <si>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</si>
  <si>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</si>
  <si>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</si>
  <si>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</si>
  <si>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</si>
  <si>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</si>
  <si>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</si>
  <si>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</si>
  <si>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</si>
  <si>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</si>
  <si>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</si>
  <si>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</si>
  <si>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</si>
  <si>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</si>
  <si>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</si>
  <si>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</si>
  <si>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</si>
  <si>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</si>
  <si>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</si>
  <si>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</si>
  <si>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</si>
  <si>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</si>
  <si>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</si>
  <si>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</si>
  <si>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</si>
  <si>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</si>
  <si>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</si>
  <si>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</si>
  <si>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</si>
  <si>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</si>
  <si>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</si>
  <si>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</si>
  <si>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</si>
  <si>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</si>
  <si>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</si>
  <si>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</si>
  <si>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</si>
  <si>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</si>
  <si>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</si>
  <si>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</si>
  <si>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</si>
  <si>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</si>
  <si>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</si>
  <si>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</si>
  <si>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</si>
  <si>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</si>
  <si>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</si>
  <si>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</si>
  <si>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</si>
  <si>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</si>
  <si>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</si>
  <si>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</si>
  <si>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</si>
  <si>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</si>
  <si>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</si>
  <si>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</si>
  <si>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</si>
  <si>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</si>
  <si>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</si>
  <si>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</si>
  <si>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</si>
  <si>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</si>
  <si>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</si>
  <si>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</si>
  <si>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</si>
  <si>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</si>
  <si>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</si>
  <si>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</si>
  <si>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</si>
  <si>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</si>
  <si>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</si>
  <si>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</si>
  <si>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</si>
  <si>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</si>
  <si>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</si>
  <si>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</si>
  <si>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</si>
  <si>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</si>
  <si>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</si>
  <si>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</si>
  <si>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</si>
  <si>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</si>
  <si>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</si>
  <si>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</si>
  <si>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</si>
  <si>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</si>
  <si>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</si>
  <si>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</si>
  <si>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</si>
  <si>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</si>
  <si>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</si>
  <si>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</si>
  <si>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</si>
  <si>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</si>
  <si>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</si>
  <si>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</si>
  <si>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</si>
  <si>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</si>
  <si>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</si>
  <si>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</si>
  <si>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</si>
  <si>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</si>
  <si>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</si>
  <si>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</si>
  <si>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</si>
  <si>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</si>
  <si>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</si>
  <si>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</si>
  <si>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</si>
  <si>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</si>
  <si>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</si>
  <si>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</si>
  <si>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</si>
  <si>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</si>
  <si>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</si>
  <si>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</si>
  <si>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</si>
  <si>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</si>
  <si>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</si>
  <si>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</si>
  <si>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</si>
  <si>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</si>
  <si>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</si>
  <si>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</si>
  <si>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</si>
  <si>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</si>
  <si>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</si>
  <si>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</si>
  <si>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</si>
  <si>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</si>
  <si>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</si>
  <si>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</si>
  <si>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</si>
  <si>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</si>
  <si>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</si>
  <si>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</si>
  <si>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</si>
  <si>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</si>
  <si>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</si>
  <si>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</si>
  <si>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</si>
  <si>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</si>
  <si>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</si>
  <si>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</si>
  <si>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</si>
  <si>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</si>
  <si>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</si>
  <si>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</si>
  <si>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</si>
  <si>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</si>
  <si>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</si>
  <si>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</si>
  <si>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</si>
  <si>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</si>
  <si>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</si>
  <si>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</si>
  <si>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</si>
  <si>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</si>
  <si>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</si>
  <si>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</si>
  <si>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</si>
  <si>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</si>
  <si>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</si>
  <si>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</si>
  <si>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</si>
  <si>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</si>
  <si>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</si>
  <si>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</si>
  <si>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</si>
  <si>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</si>
  <si>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</si>
  <si>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</si>
  <si>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</si>
  <si>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</si>
  <si>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</si>
  <si>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</si>
  <si>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</si>
  <si>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</si>
  <si>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</si>
  <si>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</si>
  <si>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</si>
  <si>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</si>
  <si>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</si>
  <si>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</si>
  <si>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</si>
  <si>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</si>
  <si>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</si>
  <si>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</si>
  <si>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</si>
  <si>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</si>
  <si>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</si>
  <si>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</si>
  <si>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</si>
  <si>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</si>
  <si>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</si>
  <si>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</si>
  <si>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</si>
  <si>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</si>
  <si>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</si>
  <si>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</si>
  <si>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</si>
  <si>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</si>
  <si>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</si>
  <si>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</si>
  <si>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</si>
  <si>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</si>
  <si>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</si>
  <si>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</si>
  <si>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</si>
  <si>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</si>
  <si>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</si>
  <si>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</si>
  <si>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</si>
  <si>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</si>
  <si>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</si>
  <si>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</si>
  <si>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</si>
  <si>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</si>
  <si>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</si>
  <si>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</si>
  <si>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</si>
  <si>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</si>
  <si>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</si>
  <si>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</si>
  <si>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</si>
  <si>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</si>
  <si>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</si>
  <si>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</si>
  <si>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</si>
  <si>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</si>
  <si>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</si>
  <si>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</si>
  <si>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</si>
  <si>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</si>
  <si>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</si>
  <si>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</si>
  <si>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</si>
  <si>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</si>
  <si>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</si>
  <si>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</si>
  <si>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</si>
  <si>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</si>
  <si>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</si>
  <si>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</si>
  <si>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</si>
  <si>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</si>
  <si>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</si>
  <si>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</si>
  <si>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</si>
  <si>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</si>
  <si>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</si>
  <si>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</si>
  <si>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</si>
  <si>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</si>
  <si>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</si>
  <si>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</si>
  <si>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</si>
  <si>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</si>
  <si>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</si>
  <si>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</si>
  <si>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</si>
  <si>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</si>
  <si>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</si>
  <si>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</si>
  <si>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</si>
  <si>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</si>
  <si>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</si>
  <si>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</si>
  <si>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</si>
  <si>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</si>
  <si>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</si>
  <si>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</si>
  <si>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</si>
  <si>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</si>
  <si>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</si>
  <si>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</si>
  <si>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</si>
  <si>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</si>
  <si>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</si>
  <si>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</si>
  <si>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</si>
  <si>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</si>
  <si>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</si>
  <si>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</si>
  <si>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</si>
  <si>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</si>
  <si>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</si>
  <si>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</si>
  <si>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</si>
  <si>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</si>
  <si>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</si>
  <si>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</si>
  <si>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</si>
  <si>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</si>
  <si>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</si>
  <si>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</si>
  <si>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</si>
  <si>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</si>
  <si>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</si>
  <si>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</si>
  <si>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</si>
  <si>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</si>
  <si>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</si>
  <si>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</si>
  <si>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</si>
  <si>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</si>
  <si>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</si>
  <si>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</si>
  <si>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</si>
  <si>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</si>
  <si>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</si>
  <si>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</si>
  <si>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</si>
  <si>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</si>
  <si>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</si>
  <si>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</si>
  <si>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</si>
  <si>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</si>
  <si>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</si>
  <si>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</si>
  <si>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</si>
  <si>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</si>
  <si>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</si>
  <si>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</si>
  <si>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</si>
  <si>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</si>
  <si>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</si>
  <si>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</si>
  <si>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</si>
  <si>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</si>
  <si>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</si>
  <si>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</si>
  <si>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</si>
  <si>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</si>
  <si>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</si>
  <si>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</si>
  <si>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</si>
  <si>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</si>
  <si>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</si>
  <si>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</si>
  <si>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</si>
  <si>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</si>
  <si>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</si>
  <si>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</si>
  <si>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</si>
  <si>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</si>
  <si>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</si>
  <si>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</si>
  <si>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</si>
  <si>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</si>
  <si>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</si>
  <si>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</si>
  <si>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</si>
  <si>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</si>
  <si>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</si>
  <si>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</si>
  <si>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</si>
  <si>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</si>
  <si>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</si>
  <si>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</si>
  <si>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</si>
  <si>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</si>
  <si>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</si>
  <si>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</si>
  <si>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</si>
  <si>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</si>
  <si>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</si>
  <si>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</si>
  <si>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</si>
  <si>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</si>
  <si>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</si>
  <si>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</si>
  <si>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</si>
  <si>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</si>
  <si>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</si>
  <si>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</si>
  <si>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</si>
  <si>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</si>
  <si>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</si>
  <si>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</si>
  <si>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</si>
  <si>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</si>
  <si>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</si>
  <si>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</si>
  <si>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</si>
  <si>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</si>
  <si>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</si>
  <si>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</si>
  <si>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</si>
  <si>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</si>
  <si>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</si>
  <si>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</si>
  <si>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</si>
  <si>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</si>
  <si>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</si>
  <si>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</si>
  <si>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</si>
  <si>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</si>
  <si>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</si>
  <si>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</si>
  <si>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</si>
  <si>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</si>
  <si>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</si>
  <si>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</si>
  <si>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</si>
  <si>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</si>
  <si>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</si>
  <si>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</si>
  <si>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</si>
  <si>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</si>
  <si>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</si>
  <si>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</si>
  <si>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</si>
  <si>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</si>
  <si>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</si>
  <si>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</si>
  <si>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</si>
  <si>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</si>
  <si>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</si>
  <si>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</si>
  <si>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</si>
  <si>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</si>
  <si>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</si>
  <si>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</si>
  <si>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</si>
  <si>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</si>
  <si>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</si>
  <si>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</si>
  <si>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</si>
  <si>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</si>
  <si>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</si>
  <si>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</si>
  <si>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</si>
  <si>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</si>
  <si>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</si>
  <si>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</si>
  <si>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</si>
  <si>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</si>
  <si>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</si>
  <si>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</si>
  <si>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</si>
  <si>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</si>
  <si>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</si>
  <si>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</si>
  <si>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</si>
  <si>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</si>
  <si>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</si>
  <si>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</si>
  <si>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</si>
  <si>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</si>
  <si>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</si>
  <si>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</si>
  <si>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</si>
  <si>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</si>
  <si>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</si>
  <si>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</si>
  <si>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</si>
  <si>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</si>
  <si>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</si>
  <si>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</si>
  <si>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</si>
  <si>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</si>
  <si>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</si>
  <si>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</si>
  <si>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</si>
  <si>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</si>
  <si>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</si>
  <si>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</si>
  <si>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</si>
  <si>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</si>
  <si>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</si>
  <si>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</si>
  <si>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</si>
  <si>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</si>
  <si>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</si>
  <si>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</si>
  <si>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</si>
  <si>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</si>
  <si>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</si>
  <si>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</si>
  <si>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</si>
  <si>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</si>
  <si>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</si>
  <si>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</si>
  <si>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</si>
  <si>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</si>
  <si>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</si>
  <si>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</si>
  <si>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</si>
  <si>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</si>
  <si>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</si>
  <si>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</si>
  <si>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</si>
  <si>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</si>
  <si>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</si>
  <si>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</si>
  <si>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</si>
  <si>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</si>
  <si>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</si>
  <si>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</si>
  <si>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</si>
  <si>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</si>
  <si>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</si>
  <si>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</si>
  <si>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</si>
  <si>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</si>
  <si>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</si>
  <si>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</si>
  <si>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</si>
  <si>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</si>
  <si>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</si>
  <si>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</si>
  <si>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</si>
  <si>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</si>
  <si>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</si>
  <si>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</si>
  <si>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</si>
  <si>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</si>
  <si>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</si>
  <si>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</si>
  <si>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</si>
  <si>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</si>
  <si>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</si>
  <si>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</si>
  <si>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</si>
  <si>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</si>
  <si>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</si>
  <si>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</si>
  <si>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</si>
  <si>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</si>
  <si>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</si>
  <si>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</si>
  <si>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</si>
  <si>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</si>
  <si>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</si>
  <si>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</si>
  <si>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</si>
  <si>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</si>
  <si>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</si>
  <si>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</si>
  <si>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</si>
  <si>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</si>
  <si>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</si>
  <si>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</si>
  <si>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</si>
  <si>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</si>
  <si>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</si>
  <si>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</si>
  <si>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</si>
  <si>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</si>
  <si>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</si>
  <si>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</si>
  <si>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</si>
  <si>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</si>
  <si>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</si>
  <si>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</si>
  <si>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</si>
  <si>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</si>
  <si>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</si>
  <si>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</si>
  <si>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</si>
  <si>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</si>
  <si>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</si>
  <si>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</si>
  <si>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</si>
  <si>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</si>
  <si>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</si>
  <si>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</si>
  <si>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</si>
  <si>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</si>
  <si>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</si>
  <si>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</si>
  <si>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</si>
  <si>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</si>
  <si>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</si>
  <si>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</si>
  <si>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</si>
  <si>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</si>
  <si>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</si>
  <si>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</si>
  <si>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</si>
  <si>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</si>
  <si>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</si>
  <si>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</si>
  <si>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</si>
  <si>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</si>
  <si>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</si>
  <si>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</si>
  <si>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</si>
  <si>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</si>
  <si>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</si>
  <si>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</si>
  <si>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</si>
  <si>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</si>
  <si>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</si>
  <si>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</si>
  <si>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</si>
  <si>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</si>
  <si>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</si>
  <si>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</si>
  <si>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</si>
  <si>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</si>
  <si>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</si>
  <si>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</si>
  <si>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</si>
  <si>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</si>
  <si>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</si>
  <si>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</si>
  <si>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</si>
  <si>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</si>
  <si>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</si>
  <si>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</si>
  <si>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</si>
  <si>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</si>
  <si>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</si>
  <si>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</si>
  <si>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</si>
  <si>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</si>
  <si>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</si>
  <si>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</si>
  <si>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</si>
  <si>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</si>
  <si>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</si>
  <si>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</si>
  <si>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</si>
  <si>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</si>
  <si>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</si>
  <si>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</si>
  <si>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</si>
  <si>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</si>
  <si>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</si>
  <si>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</si>
  <si>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</si>
  <si>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</si>
  <si>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</si>
  <si>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</si>
  <si>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</si>
  <si>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</si>
  <si>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</si>
  <si>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</si>
  <si>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</si>
  <si>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</si>
  <si>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</si>
  <si>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</si>
  <si>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</si>
  <si>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</si>
  <si>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</si>
  <si>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</si>
  <si>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</si>
  <si>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</si>
  <si>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</si>
  <si>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</si>
  <si>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</si>
  <si>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</si>
  <si>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</si>
  <si>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</si>
  <si>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</si>
  <si>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</si>
  <si>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</si>
  <si>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</si>
  <si>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</si>
  <si>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</si>
  <si>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</si>
  <si>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</si>
  <si>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</si>
  <si>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</si>
  <si>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</si>
  <si>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</si>
  <si>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</si>
  <si>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</si>
  <si>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</si>
  <si>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</si>
  <si>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</si>
  <si>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</si>
  <si>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</si>
  <si>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</si>
  <si>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</si>
  <si>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</si>
  <si>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</si>
  <si>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</si>
  <si>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</si>
  <si>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</si>
  <si>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</si>
  <si>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</si>
  <si>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</si>
  <si>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</si>
  <si>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</si>
  <si>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</si>
  <si>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</si>
  <si>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</si>
  <si>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</si>
  <si>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</si>
  <si>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</si>
  <si>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</si>
  <si>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</si>
  <si>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</si>
  <si>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</si>
  <si>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</si>
  <si>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</si>
  <si>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</si>
  <si>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</si>
  <si>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</si>
  <si>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</si>
  <si>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</si>
  <si>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</si>
  <si>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</si>
  <si>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</si>
  <si>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</si>
  <si>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</si>
  <si>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</si>
  <si>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</si>
  <si>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</si>
  <si>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</si>
  <si>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</si>
  <si>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</si>
  <si>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</si>
  <si>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</si>
  <si>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</si>
  <si>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</si>
  <si>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</si>
  <si>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</si>
  <si>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</si>
  <si>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</si>
  <si>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</si>
  <si>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</si>
  <si>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</si>
  <si>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</si>
  <si>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</si>
  <si>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</si>
  <si>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</si>
  <si>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</si>
  <si>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</si>
  <si>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</si>
  <si>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</si>
  <si>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</si>
  <si>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</si>
  <si>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</si>
  <si>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</si>
  <si>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</si>
  <si>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</si>
  <si>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</si>
  <si>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</si>
  <si>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</si>
  <si>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</si>
  <si>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</si>
  <si>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</si>
  <si>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</si>
  <si>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</si>
  <si>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</si>
  <si>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</si>
  <si>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</si>
  <si>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</si>
  <si>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</si>
  <si>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</si>
  <si>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</si>
  <si>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</si>
  <si>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</si>
  <si>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</si>
  <si>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</si>
  <si>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</si>
  <si>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</si>
  <si>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</si>
  <si>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</si>
  <si>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</si>
  <si>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</si>
  <si>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</si>
  <si>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</si>
  <si>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</si>
  <si>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</si>
  <si>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</si>
  <si>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</si>
  <si>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</si>
  <si>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</si>
  <si>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</si>
  <si>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</si>
  <si>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</si>
  <si>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</si>
  <si>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</si>
  <si>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</si>
  <si>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</si>
  <si>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</si>
  <si>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</si>
  <si>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</si>
  <si>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</si>
  <si>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</si>
  <si>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</si>
  <si>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</si>
  <si>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</si>
  <si>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</si>
  <si>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</si>
  <si>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</si>
  <si>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</si>
  <si>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</si>
  <si>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</si>
  <si>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</si>
  <si>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</si>
  <si>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</si>
  <si>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</si>
  <si>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</si>
  <si>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</si>
  <si>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</si>
  <si>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</si>
  <si>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</si>
  <si>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</si>
  <si>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</si>
  <si>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</si>
  <si>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</si>
  <si>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</si>
  <si>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</si>
  <si>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</si>
  <si>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</si>
  <si>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</si>
  <si>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</si>
  <si>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</si>
  <si>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</si>
  <si>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</si>
  <si>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</si>
  <si>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</si>
  <si>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</si>
  <si>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</si>
  <si>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</si>
  <si>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</si>
  <si>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</si>
  <si>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</si>
  <si>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</si>
  <si>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</si>
  <si>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</si>
  <si>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</si>
  <si>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</si>
  <si>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</si>
  <si>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</si>
  <si>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</si>
  <si>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</si>
  <si>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</si>
  <si>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</si>
  <si>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</si>
  <si>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</si>
  <si>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</si>
  <si>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</si>
  <si>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</si>
  <si>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</si>
  <si>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</si>
  <si>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</si>
  <si>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</si>
  <si>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</si>
  <si>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</si>
  <si>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</si>
  <si>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</si>
  <si>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</si>
  <si>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</si>
  <si>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</si>
  <si>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</si>
  <si>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</si>
  <si>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</si>
  <si>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</si>
  <si>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</si>
  <si>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</si>
  <si>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</si>
  <si>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</si>
  <si>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</si>
  <si>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</si>
  <si>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</si>
  <si>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</si>
  <si>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</si>
  <si>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</si>
  <si>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</si>
  <si>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</si>
  <si>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</si>
  <si>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</si>
  <si>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</si>
  <si>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</si>
  <si>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</si>
  <si>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</si>
  <si>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</si>
  <si>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</si>
  <si>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</si>
  <si>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</si>
  <si>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</si>
  <si>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</si>
  <si>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</si>
  <si>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</si>
  <si>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</si>
  <si>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</si>
  <si>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</si>
  <si>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</si>
  <si>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</si>
  <si>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</si>
  <si>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</si>
  <si>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</si>
  <si>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</si>
  <si>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</si>
  <si>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</si>
  <si>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</si>
  <si>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</si>
  <si>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</si>
  <si>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</si>
  <si>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</si>
  <si>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</si>
  <si>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</si>
  <si>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</si>
  <si>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</si>
  <si>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</si>
  <si>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</si>
  <si>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</si>
  <si>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</si>
  <si>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</si>
  <si>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</si>
  <si>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</si>
  <si>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</si>
  <si>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</si>
  <si>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</si>
  <si>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</si>
  <si>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</si>
  <si>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</si>
  <si>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</si>
  <si>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</si>
  <si>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</si>
  <si>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</si>
  <si>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</si>
  <si>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</si>
  <si>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</si>
  <si>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</si>
  <si>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</si>
  <si>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</si>
  <si>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</si>
  <si>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</si>
  <si>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</si>
  <si>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</si>
  <si>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</si>
  <si>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</si>
  <si>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</si>
  <si>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</si>
  <si>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</si>
  <si>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</si>
  <si>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</si>
  <si>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</si>
  <si>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</si>
  <si>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</si>
  <si>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</si>
  <si>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</si>
  <si>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</si>
  <si>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</si>
  <si>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</si>
  <si>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</si>
  <si>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</si>
  <si>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</si>
  <si>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</si>
  <si>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</si>
  <si>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</si>
  <si>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</si>
  <si>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</si>
  <si>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</si>
  <si>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</si>
  <si>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</si>
  <si>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</si>
  <si>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</si>
  <si>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</si>
  <si>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</si>
  <si>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</si>
  <si>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</si>
  <si>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</si>
  <si>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</si>
  <si>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</si>
  <si>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</si>
  <si>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</si>
  <si>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</si>
  <si>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</si>
  <si>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</si>
  <si>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</si>
  <si>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</si>
  <si>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</si>
  <si>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</si>
  <si>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</si>
  <si>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</si>
  <si>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</si>
  <si>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</si>
  <si>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</si>
  <si>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</si>
  <si>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</si>
  <si>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</si>
  <si>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</si>
  <si>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</si>
  <si>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</si>
  <si>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</si>
  <si>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</si>
  <si>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</si>
  <si>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</si>
  <si>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</si>
  <si>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</si>
  <si>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</si>
  <si>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</si>
  <si>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</si>
  <si>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</si>
  <si>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</si>
  <si>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</si>
  <si>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</si>
  <si>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</si>
  <si>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</si>
  <si>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</si>
  <si>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</si>
  <si>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</si>
  <si>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</si>
  <si>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</si>
  <si>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</si>
  <si>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</si>
  <si>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</si>
  <si>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</si>
  <si>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</si>
  <si>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</si>
  <si>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</si>
  <si>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</si>
  <si>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</si>
  <si>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</si>
  <si>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</si>
  <si>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</si>
  <si>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</si>
  <si>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</si>
  <si>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</si>
  <si>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</si>
  <si>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</si>
  <si>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</si>
  <si>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</si>
  <si>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</si>
  <si>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</si>
  <si>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</si>
  <si>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</si>
  <si>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</si>
  <si>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</si>
  <si>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</si>
  <si>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</si>
  <si>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</si>
  <si>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</si>
  <si>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</si>
  <si>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</si>
  <si>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</si>
  <si>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</si>
  <si>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</si>
  <si>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</si>
  <si>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</si>
  <si>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</si>
  <si>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</si>
  <si>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</si>
  <si>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</si>
  <si>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</si>
  <si>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</si>
  <si>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</si>
  <si>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</si>
  <si>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</si>
  <si>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</si>
  <si>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</si>
  <si>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</si>
  <si>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</si>
  <si>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</si>
  <si>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</si>
  <si>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</si>
  <si>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</si>
  <si>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</si>
  <si>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</si>
  <si>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</si>
  <si>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</si>
  <si>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</si>
  <si>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</si>
  <si>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</si>
  <si>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</si>
  <si>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</si>
  <si>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</si>
  <si>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</si>
  <si>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</si>
  <si>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</si>
  <si>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</si>
  <si>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</si>
  <si>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</si>
  <si>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</si>
  <si>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</si>
  <si>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</si>
  <si>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</si>
  <si>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</si>
  <si>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</si>
  <si>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</si>
  <si>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</si>
  <si>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</si>
  <si>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</si>
  <si>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</si>
  <si>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</si>
  <si>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</si>
  <si>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</si>
  <si>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</si>
  <si>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</si>
  <si>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</si>
  <si>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</si>
  <si>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</si>
  <si>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</si>
  <si>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</si>
  <si>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</si>
  <si>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</si>
  <si>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</si>
  <si>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</si>
  <si>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</si>
  <si>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</si>
  <si>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</si>
  <si>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</si>
  <si>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</si>
  <si>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</si>
  <si>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</si>
  <si>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</si>
  <si>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</si>
  <si>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</si>
  <si>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</si>
  <si>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</si>
  <si>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</si>
  <si>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</si>
  <si>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</si>
  <si>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</si>
  <si>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</si>
  <si>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</si>
  <si>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</si>
  <si>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</si>
  <si>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</si>
  <si>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</si>
  <si>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</si>
  <si>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</si>
  <si>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</si>
  <si>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</si>
  <si>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</si>
  <si>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</si>
  <si>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</si>
  <si>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</si>
  <si>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</si>
  <si>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</si>
  <si>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</si>
  <si>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</si>
  <si>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</si>
  <si>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</si>
  <si>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</si>
  <si>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</si>
  <si>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</si>
  <si>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</si>
  <si>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</si>
  <si>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</si>
  <si>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</si>
  <si>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</si>
  <si>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</si>
  <si>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</si>
  <si>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</si>
  <si>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</si>
  <si>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</si>
  <si>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</si>
  <si>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</si>
  <si>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</si>
  <si>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</si>
  <si>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</si>
  <si>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</si>
  <si>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</si>
  <si>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</si>
  <si>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</si>
  <si>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</si>
  <si>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</si>
  <si>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</si>
  <si>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</si>
  <si>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</si>
  <si>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</si>
  <si>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</si>
  <si>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</si>
  <si>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</si>
  <si>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</si>
  <si>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</si>
  <si>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</si>
  <si>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</si>
  <si>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</si>
  <si>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</si>
  <si>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</si>
  <si>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</si>
  <si>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</si>
  <si>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</si>
  <si>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</si>
  <si>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</si>
  <si>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</si>
  <si>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</si>
  <si>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</si>
  <si>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</si>
  <si>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</si>
  <si>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</si>
  <si>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</si>
  <si>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</si>
  <si>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</si>
  <si>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</si>
  <si>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</si>
  <si>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</si>
  <si>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</si>
  <si>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</si>
  <si>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</si>
  <si>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</si>
  <si>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</si>
  <si>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</si>
  <si>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</si>
  <si>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</si>
  <si>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</si>
  <si>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</si>
  <si>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</si>
  <si>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</si>
  <si>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</si>
  <si>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</si>
  <si>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</si>
  <si>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</si>
  <si>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</si>
  <si>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</si>
  <si>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</si>
  <si>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</si>
  <si>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</si>
  <si>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</si>
  <si>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</si>
  <si>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</si>
  <si>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</si>
  <si>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</si>
  <si>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</si>
  <si>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</si>
  <si>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</si>
  <si>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</si>
  <si>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</si>
  <si>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</si>
  <si>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</si>
  <si>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</si>
  <si>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</si>
  <si>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</si>
  <si>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</si>
  <si>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</si>
  <si>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</si>
  <si>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</si>
  <si>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</si>
  <si>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</si>
  <si>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</si>
  <si>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</si>
  <si>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</si>
  <si>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</si>
  <si>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</si>
  <si>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</si>
  <si>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</si>
  <si>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</si>
  <si>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</si>
  <si>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</si>
  <si>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</si>
  <si>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</si>
  <si>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</si>
  <si>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</si>
  <si>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</si>
  <si>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</si>
  <si>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</si>
  <si>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</si>
  <si>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</si>
  <si>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</si>
  <si>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</si>
  <si>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</si>
  <si>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</si>
  <si>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</si>
  <si>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</si>
  <si>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</si>
  <si>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</si>
  <si>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</si>
  <si>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</si>
  <si>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</si>
  <si>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</si>
  <si>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</si>
  <si>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</si>
  <si>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</si>
  <si>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</si>
  <si>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</si>
  <si>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</si>
  <si>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</si>
  <si>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</si>
  <si>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</si>
  <si>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</si>
  <si>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</si>
  <si>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</si>
  <si>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</si>
  <si>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</si>
  <si>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</si>
  <si>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</si>
  <si>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</si>
  <si>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</si>
  <si>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</si>
  <si>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</si>
  <si>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</si>
  <si>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</si>
  <si>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</si>
  <si>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</si>
  <si>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</si>
  <si>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</si>
  <si>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</si>
  <si>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</si>
  <si>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</si>
  <si>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</si>
  <si>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</si>
  <si>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</si>
  <si>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</si>
  <si>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</si>
  <si>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</si>
  <si>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</si>
  <si>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</si>
  <si>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</si>
  <si>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</si>
  <si>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</si>
  <si>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</si>
  <si>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</si>
  <si>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</si>
  <si>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</si>
  <si>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</si>
  <si>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</si>
  <si>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</si>
  <si>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</si>
  <si>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</si>
  <si>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</si>
  <si>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</si>
  <si>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</si>
  <si>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</si>
  <si>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</si>
  <si>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</si>
  <si>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</si>
  <si>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</si>
  <si>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</si>
  <si>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</si>
  <si>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</si>
  <si>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</si>
  <si>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</si>
  <si>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</si>
  <si>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</si>
  <si>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</si>
  <si>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</si>
  <si>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</si>
  <si>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</si>
  <si>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</si>
  <si>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</si>
  <si>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</si>
  <si>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</si>
  <si>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</si>
  <si>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</si>
  <si>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</si>
  <si>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</si>
  <si>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</si>
  <si>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</si>
  <si>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</si>
  <si>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</si>
  <si>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</si>
  <si>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</si>
  <si>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</si>
  <si>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</si>
  <si>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</si>
  <si>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</si>
  <si>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</si>
  <si>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</si>
  <si>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</si>
  <si>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</si>
  <si>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</si>
  <si>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</si>
  <si>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</si>
  <si>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</si>
  <si>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</si>
  <si>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</si>
  <si>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</si>
  <si>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</si>
  <si>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</si>
  <si>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</si>
  <si>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</si>
  <si>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</si>
  <si>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</si>
  <si>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</si>
  <si>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</si>
  <si>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</si>
  <si>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</si>
  <si>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</si>
  <si>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</si>
  <si>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</si>
  <si>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</si>
  <si>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</si>
  <si>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</si>
  <si>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</si>
  <si>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</si>
  <si>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</si>
  <si>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</si>
  <si>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</si>
  <si>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</si>
  <si>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</si>
  <si>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</si>
  <si>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</si>
  <si>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</si>
  <si>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</si>
  <si>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</si>
  <si>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</si>
  <si>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</si>
  <si>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</si>
  <si>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</si>
  <si>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</si>
  <si>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</si>
  <si>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</si>
  <si>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</si>
  <si>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</si>
  <si>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</si>
  <si>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</si>
  <si>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</si>
  <si>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</si>
  <si>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</si>
  <si>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</si>
  <si>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</si>
  <si>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</si>
  <si>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</si>
  <si>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</si>
  <si>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</si>
  <si>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</si>
  <si>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</si>
  <si>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</si>
  <si>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</si>
  <si>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</si>
  <si>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</si>
  <si>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</si>
  <si>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</si>
  <si>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</si>
  <si>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</si>
  <si>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</si>
  <si>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</si>
  <si>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</si>
  <si>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</si>
  <si>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</si>
  <si>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</si>
  <si>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</si>
  <si>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</si>
  <si>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</si>
  <si>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</si>
  <si>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</si>
  <si>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</si>
  <si>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</si>
  <si>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</si>
  <si>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</si>
  <si>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</si>
  <si>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</si>
  <si>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</si>
  <si>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</si>
  <si>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</si>
  <si>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</si>
  <si>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</si>
  <si>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</si>
  <si>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</si>
  <si>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</si>
  <si>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</si>
  <si>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</si>
  <si>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</si>
  <si>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</si>
  <si>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</si>
  <si>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</si>
  <si>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</si>
  <si>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</si>
  <si>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</si>
  <si>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</si>
  <si>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</si>
  <si>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</si>
  <si>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</si>
  <si>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</si>
  <si>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</si>
  <si>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</si>
  <si>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</si>
  <si>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</si>
  <si>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</si>
  <si>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</si>
  <si>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</si>
  <si>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</si>
  <si>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</si>
  <si>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</si>
  <si>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</si>
  <si>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</si>
  <si>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</si>
  <si>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</si>
  <si>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</si>
  <si>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</si>
  <si>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</si>
  <si>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</si>
  <si>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</si>
  <si>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</si>
  <si>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</si>
  <si>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</si>
  <si>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</si>
  <si>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</si>
  <si>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</si>
  <si>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</si>
  <si>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</si>
  <si>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</si>
  <si>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</si>
  <si>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</si>
  <si>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</si>
  <si>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</si>
  <si>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</si>
  <si>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</si>
  <si>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</si>
  <si>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</si>
  <si>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</si>
  <si>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</si>
  <si>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</si>
  <si>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</si>
  <si>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</si>
  <si>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</si>
  <si>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</si>
  <si>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</si>
  <si>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</si>
  <si>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</si>
  <si>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</si>
  <si>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</si>
  <si>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</si>
  <si>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</si>
  <si>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</si>
  <si>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</si>
  <si>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</si>
  <si>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</si>
  <si>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</si>
  <si>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</si>
  <si>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</si>
  <si>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</si>
  <si>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</si>
  <si>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</si>
  <si>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</si>
  <si>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</si>
  <si>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</si>
  <si>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</si>
  <si>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</si>
  <si>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</si>
  <si>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</si>
  <si>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</si>
  <si>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</si>
  <si>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</si>
  <si>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</si>
  <si>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</si>
  <si>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</si>
  <si>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</si>
  <si>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</si>
  <si>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</si>
  <si>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</si>
  <si>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</si>
  <si>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</si>
  <si>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</si>
  <si>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</si>
  <si>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</si>
  <si>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</si>
  <si>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</si>
  <si>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</si>
  <si>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</si>
  <si>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</si>
  <si>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</si>
  <si>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</si>
  <si>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</si>
  <si>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</si>
  <si>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</si>
  <si>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</si>
  <si>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</si>
  <si>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</si>
  <si>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</si>
  <si>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</si>
  <si>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</si>
  <si>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</si>
  <si>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</si>
  <si>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</si>
  <si>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</si>
  <si>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</si>
  <si>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</si>
  <si>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</si>
  <si>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</si>
  <si>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</si>
  <si>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</si>
  <si>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</si>
  <si>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</si>
  <si>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</si>
  <si>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</si>
  <si>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</si>
  <si>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</si>
  <si>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</si>
  <si>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</si>
  <si>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</si>
  <si>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</si>
  <si>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</si>
  <si>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</si>
  <si>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</si>
  <si>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</si>
  <si>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</si>
  <si>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</si>
  <si>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</si>
  <si>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</si>
  <si>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</si>
  <si>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</si>
  <si>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</si>
  <si>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</si>
  <si>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</si>
  <si>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</si>
  <si>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</si>
  <si>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</si>
  <si>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</si>
  <si>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</si>
  <si>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</si>
  <si>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</si>
  <si>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</si>
  <si>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</si>
  <si>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</si>
  <si>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</si>
  <si>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</si>
  <si>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</si>
  <si>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</si>
  <si>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</si>
  <si>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</si>
  <si>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</si>
  <si>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</si>
  <si>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</si>
  <si>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</si>
  <si>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</si>
  <si>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</si>
  <si>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</si>
  <si>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</si>
  <si>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</si>
  <si>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</si>
  <si>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</si>
  <si>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</si>
  <si>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</si>
  <si>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</si>
  <si>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</si>
  <si>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</si>
  <si>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</si>
  <si>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</si>
  <si>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</si>
  <si>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</si>
  <si>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</si>
  <si>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</si>
  <si>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</si>
  <si>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</si>
  <si>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</si>
  <si>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</si>
  <si>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</si>
  <si>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</si>
  <si>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</si>
  <si>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</si>
  <si>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</si>
  <si>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</si>
  <si>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</si>
  <si>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</si>
  <si>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</si>
  <si>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</si>
  <si>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</si>
  <si>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</si>
  <si>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</si>
  <si>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</si>
  <si>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</si>
  <si>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</si>
  <si>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</si>
  <si>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</si>
  <si>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</si>
  <si>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</si>
  <si>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</si>
  <si>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</si>
  <si>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</si>
  <si>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</si>
  <si>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</si>
  <si>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</si>
  <si>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</si>
  <si>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</si>
  <si>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</si>
  <si>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</si>
  <si>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</si>
  <si>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</si>
  <si>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</si>
  <si>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</si>
  <si>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</si>
  <si>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</si>
  <si>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</si>
  <si>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</si>
  <si>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</si>
  <si>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</si>
  <si>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</si>
  <si>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</si>
  <si>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</si>
  <si>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</si>
  <si>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</si>
  <si>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</si>
  <si>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</si>
  <si>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</si>
  <si>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</si>
  <si>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</si>
  <si>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</si>
  <si>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</si>
  <si>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</si>
  <si>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</si>
  <si>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</si>
  <si>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</si>
  <si>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</si>
  <si>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</si>
  <si>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</si>
  <si>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</si>
  <si>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</si>
  <si>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</si>
  <si>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</si>
  <si>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</si>
  <si>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</si>
  <si>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</si>
  <si>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</si>
  <si>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</si>
  <si>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</si>
  <si>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</si>
  <si>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</si>
  <si>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</si>
  <si>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</si>
  <si>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</si>
  <si>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</si>
  <si>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</si>
  <si>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</si>
  <si>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</si>
  <si>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</si>
  <si>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</si>
  <si>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</si>
  <si>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</si>
  <si>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</si>
  <si>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</si>
  <si>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</si>
  <si>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</si>
  <si>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</si>
  <si>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</si>
  <si>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</si>
  <si>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</si>
  <si>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</si>
  <si>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</si>
  <si>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</si>
  <si>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</si>
  <si>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</si>
  <si>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</si>
  <si>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</si>
  <si>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</si>
  <si>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</si>
  <si>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</si>
  <si>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</si>
  <si>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</si>
  <si>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</si>
  <si>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</si>
  <si>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</si>
  <si>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</si>
  <si>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</si>
  <si>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</si>
  <si>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</si>
  <si>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</si>
  <si>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</si>
  <si>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</si>
  <si>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</si>
  <si>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</si>
  <si>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</si>
  <si>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</si>
  <si>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</si>
  <si>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</si>
  <si>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</si>
  <si>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</si>
  <si>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</si>
  <si>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</si>
  <si>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</si>
  <si>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</si>
  <si>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</si>
  <si>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</si>
  <si>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</si>
  <si>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</si>
  <si>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</si>
  <si>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</si>
  <si>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</si>
  <si>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</si>
  <si>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</si>
  <si>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</si>
  <si>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</si>
  <si>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</si>
  <si>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</si>
  <si>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</si>
  <si>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</si>
  <si>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</si>
  <si>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</si>
  <si>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</si>
  <si>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</si>
  <si>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</si>
  <si>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</si>
  <si>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</si>
  <si>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</si>
  <si>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</si>
  <si>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</si>
  <si>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</si>
  <si>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</si>
  <si>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</si>
  <si>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</si>
  <si>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</si>
  <si>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</si>
  <si>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</si>
  <si>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</si>
  <si>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</si>
  <si>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</si>
  <si>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</si>
  <si>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</si>
  <si>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</si>
  <si>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</si>
  <si>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</si>
  <si>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</si>
  <si>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</si>
  <si>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</si>
  <si>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</si>
  <si>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</si>
  <si>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</si>
  <si>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</si>
  <si>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</si>
  <si>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</si>
  <si>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</si>
  <si>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</si>
  <si>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</si>
  <si>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</si>
  <si>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</si>
  <si>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</si>
  <si>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</si>
  <si>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</si>
  <si>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</si>
  <si>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</si>
  <si>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</si>
  <si>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</si>
  <si>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</si>
  <si>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</si>
  <si>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</si>
  <si>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</si>
  <si>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</si>
  <si>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</si>
  <si>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</si>
  <si>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</si>
  <si>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</si>
  <si>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</si>
  <si>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</si>
  <si>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</si>
  <si>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</si>
  <si>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</si>
  <si>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</si>
  <si>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</si>
  <si>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</si>
  <si>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</si>
  <si>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</si>
  <si>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</si>
  <si>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</si>
  <si>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</si>
  <si>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</si>
  <si>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</si>
  <si>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</si>
  <si>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</si>
  <si>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</si>
  <si>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</si>
  <si>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</si>
  <si>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</si>
  <si>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</si>
  <si>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</si>
  <si>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</si>
  <si>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</si>
  <si>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</si>
  <si>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</si>
  <si>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</si>
  <si>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</si>
  <si>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</si>
  <si>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</si>
  <si>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</si>
  <si>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</si>
  <si>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</si>
  <si>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</si>
  <si>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</si>
  <si>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</si>
  <si>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</si>
  <si>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</si>
  <si>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</si>
  <si>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</si>
  <si>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</si>
  <si>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</si>
  <si>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</si>
  <si>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</si>
  <si>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</si>
  <si>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</si>
  <si>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</si>
  <si>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</si>
  <si>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</si>
  <si>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</si>
  <si>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</si>
  <si>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</si>
  <si>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</si>
  <si>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</si>
  <si>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</si>
  <si>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</si>
  <si>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</si>
  <si>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</si>
  <si>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</si>
  <si>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</si>
  <si>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</si>
  <si>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</si>
  <si>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</si>
  <si>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</si>
  <si>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</si>
  <si>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</si>
  <si>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</si>
  <si>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</si>
  <si>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</si>
  <si>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</si>
  <si>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</si>
  <si>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</si>
  <si>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</si>
  <si>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</si>
  <si>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</si>
  <si>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</si>
  <si>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</si>
  <si>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</si>
  <si>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</si>
  <si>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</si>
  <si>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</si>
  <si>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</si>
  <si>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</si>
  <si>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</si>
  <si>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</si>
  <si>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</si>
  <si>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</si>
  <si>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</si>
  <si>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</si>
  <si>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</si>
  <si>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</si>
  <si>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</si>
  <si>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</si>
  <si>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</si>
  <si>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</si>
  <si>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</si>
  <si>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</si>
  <si>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</si>
  <si>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</si>
  <si>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</si>
  <si>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</si>
  <si>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</si>
  <si>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</si>
  <si>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</si>
  <si>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</si>
  <si>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</si>
  <si>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</si>
  <si>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</si>
  <si>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</si>
  <si>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</si>
  <si>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</si>
  <si>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</si>
  <si>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</si>
  <si>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</si>
  <si>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</si>
  <si>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</si>
  <si>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</si>
  <si>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</si>
  <si>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</si>
  <si>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</si>
  <si>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</si>
  <si>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</si>
  <si>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</si>
  <si>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</si>
  <si>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</si>
  <si>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</si>
  <si>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</si>
  <si>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</si>
  <si>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</si>
  <si>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</si>
  <si>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</si>
  <si>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</si>
  <si>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</si>
  <si>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</si>
  <si>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</si>
  <si>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</si>
  <si>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</si>
  <si>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</si>
  <si>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</si>
  <si>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</si>
  <si>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</si>
  <si>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</si>
  <si>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</si>
  <si>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</si>
  <si>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</si>
  <si>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</si>
  <si>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</si>
  <si>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</si>
  <si>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</si>
  <si>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</si>
  <si>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</si>
  <si>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</si>
  <si>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</si>
  <si>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</si>
  <si>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</si>
  <si>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</si>
  <si>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</si>
  <si>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</si>
  <si>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</si>
  <si>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</si>
  <si>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</si>
  <si>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</si>
  <si>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</si>
  <si>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</si>
  <si>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</si>
  <si>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</si>
  <si>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</si>
  <si>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</si>
  <si>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</si>
  <si>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</si>
  <si>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</si>
  <si>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</si>
  <si>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</si>
  <si>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</si>
  <si>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</si>
  <si>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</si>
  <si>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</si>
  <si>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</si>
  <si>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</si>
  <si>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</si>
  <si>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</si>
  <si>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</si>
  <si>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</si>
  <si>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</si>
  <si>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</si>
  <si>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</si>
  <si>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</si>
  <si>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</si>
  <si>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</si>
  <si>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</si>
  <si>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</si>
  <si>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</si>
  <si>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</si>
  <si>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</si>
  <si>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</si>
  <si>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</si>
  <si>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</si>
  <si>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</si>
  <si>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</si>
  <si>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</si>
  <si>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</si>
  <si>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</si>
  <si>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</si>
  <si>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</si>
  <si>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</si>
  <si>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</si>
  <si>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</si>
  <si>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</si>
  <si>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</si>
  <si>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</si>
  <si>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</si>
  <si>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</si>
  <si>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</si>
  <si>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</si>
  <si>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</si>
  <si>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</si>
  <si>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</si>
  <si>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</si>
  <si>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</si>
  <si>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</si>
  <si>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</si>
  <si>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</si>
  <si>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</si>
  <si>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</si>
  <si>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</si>
  <si>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</si>
  <si>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</si>
  <si>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</si>
  <si>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</si>
  <si>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</si>
  <si>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</si>
  <si>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</si>
  <si>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</si>
  <si>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</si>
  <si>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</si>
  <si>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</si>
  <si>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</si>
  <si>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</si>
  <si>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</si>
  <si>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</si>
  <si>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</si>
  <si>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</si>
  <si>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</si>
  <si>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</si>
  <si>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</si>
  <si>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</si>
  <si>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</si>
  <si>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</si>
  <si>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</si>
  <si>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</si>
  <si>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</si>
  <si>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</si>
  <si>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</si>
  <si>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</si>
  <si>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</si>
  <si>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</si>
  <si>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</si>
  <si>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</si>
  <si>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</si>
  <si>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</si>
  <si>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</si>
  <si>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</si>
  <si>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</si>
  <si>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</si>
  <si>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</si>
  <si>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</si>
  <si>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</si>
  <si>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</si>
  <si>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</si>
  <si>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</si>
  <si>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</si>
  <si>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</si>
  <si>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</si>
  <si>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</si>
  <si>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</si>
  <si>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</si>
  <si>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</si>
  <si>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</si>
  <si>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</si>
  <si>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</si>
  <si>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</si>
  <si>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</si>
  <si>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</si>
  <si>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</si>
  <si>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</si>
  <si>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</si>
  <si>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</si>
  <si>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</si>
  <si>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</si>
  <si>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</si>
  <si>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</si>
  <si>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</si>
  <si>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</si>
  <si>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</si>
  <si>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</si>
  <si>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</si>
  <si>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</si>
  <si>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</si>
  <si>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</si>
  <si>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</si>
  <si>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</si>
  <si>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</si>
  <si>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</si>
  <si>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</si>
  <si>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</si>
  <si>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</si>
  <si>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</si>
  <si>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</si>
  <si>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</si>
  <si>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</si>
  <si>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</si>
  <si>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</si>
  <si>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</si>
  <si>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</si>
  <si>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</si>
  <si>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</si>
  <si>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</si>
  <si>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</si>
  <si>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</si>
  <si>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</si>
  <si>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</si>
  <si>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</si>
  <si>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</si>
  <si>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</si>
  <si>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</si>
  <si>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</si>
  <si>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</si>
  <si>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</si>
  <si>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</si>
  <si>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</si>
  <si>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</si>
  <si>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</si>
  <si>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</si>
  <si>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</si>
  <si>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</si>
  <si>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</si>
  <si>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</si>
  <si>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</si>
  <si>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</si>
  <si>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</si>
  <si>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</si>
  <si>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</si>
  <si>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</si>
  <si>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</si>
  <si>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</si>
  <si>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</si>
  <si>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</si>
  <si>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</si>
  <si>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</si>
  <si>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</si>
  <si>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</si>
  <si>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</si>
  <si>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</si>
  <si>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</si>
  <si>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</si>
  <si>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</si>
  <si>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</si>
  <si>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</si>
  <si>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</si>
  <si>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</si>
  <si>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</si>
  <si>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</si>
  <si>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</si>
  <si>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</si>
  <si>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</si>
  <si>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</si>
  <si>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</si>
  <si>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</si>
  <si>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</si>
  <si>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</si>
  <si>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</si>
  <si>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</si>
  <si>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</si>
  <si>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</si>
  <si>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</si>
  <si>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</si>
  <si>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</si>
  <si>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</si>
  <si>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</si>
  <si>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</si>
  <si>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</si>
  <si>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</si>
  <si>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</si>
  <si>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</si>
  <si>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</si>
  <si>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</si>
  <si>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</si>
  <si>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</si>
  <si>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</si>
  <si>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</si>
  <si>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</si>
  <si>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</si>
  <si>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</si>
  <si>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</si>
  <si>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</si>
  <si>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</si>
  <si>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</si>
  <si>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</si>
  <si>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</si>
  <si>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</si>
  <si>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</si>
  <si>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</si>
  <si>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</si>
  <si>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</si>
  <si>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</si>
  <si>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</si>
  <si>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</si>
  <si>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</si>
  <si>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</si>
  <si>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</si>
  <si>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</si>
  <si>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</si>
  <si>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</si>
  <si>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</si>
  <si>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</si>
  <si>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</si>
  <si>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</si>
  <si>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</si>
  <si>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</si>
  <si>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</si>
  <si>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</si>
  <si>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</si>
  <si>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</si>
  <si>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</si>
  <si>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</si>
  <si>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</si>
  <si>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</si>
  <si>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</si>
  <si>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</si>
  <si>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</si>
  <si>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</si>
  <si>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</si>
  <si>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</si>
  <si>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</si>
  <si>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</si>
  <si>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</si>
  <si>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</si>
  <si>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</si>
  <si>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</si>
  <si>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</si>
  <si>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</si>
  <si>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</si>
  <si>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</si>
  <si>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</si>
  <si>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</si>
  <si>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</si>
  <si>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</si>
  <si>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</si>
  <si>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</si>
  <si>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</si>
  <si>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</si>
  <si>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</si>
  <si>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</si>
  <si>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</si>
  <si>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</si>
  <si>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</si>
  <si>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</si>
  <si>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</si>
  <si>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</si>
  <si>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</si>
  <si>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</si>
  <si>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</si>
  <si>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</si>
  <si>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</si>
  <si>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</si>
  <si>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</si>
  <si>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</si>
  <si>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</si>
  <si>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</si>
  <si>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</si>
  <si>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</si>
  <si>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</si>
  <si>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</si>
  <si>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</si>
  <si>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</si>
  <si>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</si>
  <si>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</si>
  <si>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</si>
  <si>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</si>
  <si>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</si>
  <si>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</si>
  <si>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</si>
  <si>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</si>
  <si>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</si>
  <si>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</si>
  <si>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</si>
  <si>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</si>
  <si>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</si>
  <si>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</si>
  <si>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</si>
  <si>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</si>
  <si>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</si>
  <si>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</si>
  <si>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</si>
  <si>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</si>
  <si>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</si>
  <si>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</si>
  <si>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</si>
  <si>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</si>
  <si>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</si>
  <si>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</si>
  <si>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</si>
  <si>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</si>
  <si>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</si>
  <si>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</si>
  <si>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</si>
  <si>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</si>
  <si>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</si>
  <si>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</si>
  <si>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</si>
  <si>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</si>
  <si>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</si>
  <si>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</si>
  <si>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</si>
  <si>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</si>
  <si>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</si>
  <si>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</si>
  <si>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</si>
  <si>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</si>
  <si>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</si>
  <si>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</si>
  <si>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</si>
  <si>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</si>
  <si>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</si>
  <si>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</si>
  <si>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</si>
  <si>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</si>
  <si>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</si>
  <si>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</si>
  <si>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</si>
  <si>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</si>
  <si>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</si>
  <si>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</si>
  <si>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</si>
  <si>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</si>
  <si>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</si>
  <si>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</si>
  <si>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</si>
  <si>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</si>
  <si>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</si>
  <si>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</si>
  <si>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</si>
  <si>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</si>
  <si>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</si>
  <si>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</si>
  <si>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</si>
  <si>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</si>
  <si>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</si>
  <si>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</si>
  <si>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</si>
  <si>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</si>
  <si>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</si>
  <si>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</si>
  <si>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</si>
  <si>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</si>
  <si>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</si>
  <si>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</si>
  <si>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</si>
  <si>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</si>
  <si>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</si>
  <si>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</si>
  <si>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</si>
  <si>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</si>
  <si>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</si>
  <si>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</si>
  <si>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</si>
  <si>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</si>
  <si>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</si>
  <si>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</si>
  <si>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</si>
  <si>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</si>
  <si>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</si>
  <si>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</si>
  <si>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</si>
  <si>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</si>
  <si>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</si>
  <si>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</si>
  <si>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</si>
  <si>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</si>
  <si>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</si>
  <si>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</si>
  <si>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</si>
  <si>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</si>
  <si>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</si>
  <si>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</si>
  <si>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</si>
  <si>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</si>
  <si>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</si>
  <si>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</si>
  <si>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</si>
  <si>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</si>
  <si>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</si>
  <si>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</si>
  <si>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</si>
  <si>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</si>
  <si>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</si>
  <si>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</si>
  <si>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</si>
  <si>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</si>
  <si>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</si>
  <si>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</si>
  <si>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</si>
  <si>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</si>
  <si>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</si>
  <si>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</si>
  <si>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</si>
  <si>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</si>
  <si>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</si>
  <si>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</si>
  <si>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</si>
  <si>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</si>
  <si>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</si>
  <si>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</si>
  <si>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</si>
  <si>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</si>
  <si>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</si>
  <si>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</si>
  <si>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</si>
  <si>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</si>
  <si>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</si>
  <si>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</si>
  <si>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</si>
  <si>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</si>
  <si>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</si>
  <si>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</si>
  <si>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</si>
  <si>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</si>
  <si>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</si>
  <si>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</si>
  <si>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</si>
  <si>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</si>
  <si>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</si>
  <si>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</si>
  <si>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</si>
  <si>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</si>
  <si>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</si>
  <si>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</si>
  <si>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</si>
  <si>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</si>
  <si>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</si>
  <si>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</si>
  <si>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</si>
  <si>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</si>
  <si>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</si>
  <si>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</si>
  <si>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</si>
  <si>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</si>
  <si>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</si>
  <si>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</si>
  <si>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</si>
  <si>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</si>
  <si>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</si>
  <si>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</si>
  <si>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</si>
  <si>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</si>
  <si>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</si>
  <si>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</si>
  <si>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</si>
  <si>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</si>
  <si>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</si>
  <si>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</si>
  <si>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</si>
  <si>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</si>
  <si>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</si>
  <si>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</si>
  <si>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</si>
  <si>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</si>
  <si>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</si>
  <si>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</si>
  <si>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</si>
  <si>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</si>
  <si>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</si>
  <si>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</si>
  <si>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</si>
  <si>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</si>
  <si>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</si>
  <si>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</si>
  <si>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</si>
  <si>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</si>
  <si>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</si>
  <si>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</si>
  <si>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</si>
  <si>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</si>
  <si>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</si>
  <si>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</si>
  <si>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</si>
  <si>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</si>
  <si>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</si>
  <si>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</si>
  <si>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</si>
  <si>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</si>
  <si>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</si>
  <si>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</si>
  <si>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</si>
  <si>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</si>
  <si>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</si>
  <si>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</si>
  <si>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</si>
  <si>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</si>
  <si>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</si>
  <si>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</si>
  <si>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</si>
  <si>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</si>
  <si>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</si>
  <si>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</si>
  <si>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</si>
  <si>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</si>
  <si>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</si>
  <si>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</si>
  <si>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</si>
  <si>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</si>
  <si>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</si>
  <si>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</si>
  <si>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</si>
  <si>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</si>
  <si>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</si>
  <si>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</si>
  <si>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</si>
  <si>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</si>
  <si>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</si>
  <si>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</si>
  <si>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</si>
  <si>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</si>
  <si>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</si>
  <si>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</si>
  <si>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</si>
  <si>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</si>
  <si>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</si>
  <si>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</si>
  <si>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</si>
  <si>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</si>
  <si>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</si>
  <si>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</si>
  <si>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</si>
  <si>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</si>
  <si>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</si>
  <si>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</si>
  <si>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</si>
  <si>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</si>
  <si>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</si>
  <si>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</si>
  <si>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</si>
  <si>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</si>
  <si>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</si>
  <si>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</si>
  <si>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</si>
  <si>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</si>
  <si>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</si>
  <si>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</si>
  <si>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</si>
  <si>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</si>
  <si>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</si>
  <si>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</si>
  <si>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</si>
  <si>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</si>
  <si>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</si>
  <si>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</si>
  <si>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</si>
  <si>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</si>
  <si>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</si>
  <si>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</si>
  <si>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</si>
  <si>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</si>
  <si>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</si>
  <si>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</si>
  <si>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</si>
  <si>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</si>
  <si>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</si>
  <si>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</si>
  <si>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</si>
  <si>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</si>
  <si>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</si>
  <si>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</si>
  <si>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</si>
  <si>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</si>
  <si>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</si>
  <si>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</si>
  <si>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</si>
  <si>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</si>
  <si>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</si>
  <si>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</si>
  <si>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</si>
  <si>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</si>
  <si>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</si>
  <si>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</si>
  <si>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</si>
  <si>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</si>
  <si>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</si>
  <si>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</si>
  <si>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</si>
  <si>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</si>
  <si>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</si>
  <si>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</si>
  <si>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</si>
  <si>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</si>
  <si>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</si>
  <si>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</si>
  <si>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</si>
  <si>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</si>
  <si>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</si>
  <si>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</si>
  <si>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</si>
  <si>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</si>
  <si>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</si>
  <si>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</si>
  <si>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</si>
  <si>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</si>
  <si>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</si>
  <si>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</si>
  <si>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</si>
  <si>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</si>
  <si>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</si>
  <si>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</si>
  <si>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</si>
  <si>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</si>
  <si>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</si>
  <si>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</si>
  <si>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</si>
  <si>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</si>
  <si>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</si>
  <si>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</si>
  <si>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</si>
  <si>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</si>
  <si>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</si>
  <si>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</si>
  <si>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</si>
  <si>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</si>
  <si>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</si>
  <si>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</si>
  <si>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</si>
  <si>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</si>
  <si>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</si>
  <si>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</si>
  <si>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</si>
  <si>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</si>
  <si>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</si>
  <si>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</si>
  <si>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</si>
  <si>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</si>
  <si>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</si>
  <si>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</si>
  <si>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</si>
  <si>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</si>
  <si>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</si>
  <si>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</si>
  <si>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</si>
  <si>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</si>
  <si>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</si>
  <si>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</si>
  <si>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</si>
  <si>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</si>
  <si>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</si>
  <si>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</si>
  <si>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</si>
  <si>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</si>
  <si>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</si>
  <si>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</si>
  <si>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</si>
  <si>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</si>
  <si>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</si>
  <si>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</si>
  <si>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</si>
  <si>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</si>
  <si>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</si>
  <si>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</si>
  <si>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</si>
  <si>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</si>
  <si>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</si>
  <si>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</si>
  <si>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</si>
  <si>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</si>
  <si>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</si>
  <si>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</si>
  <si>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</si>
  <si>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</si>
  <si>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</si>
  <si>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</si>
  <si>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</si>
  <si>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</si>
  <si>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</si>
  <si>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</si>
  <si>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</si>
  <si>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</si>
  <si>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</si>
  <si>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</si>
  <si>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</si>
  <si>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</si>
  <si>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</si>
  <si>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</si>
  <si>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</si>
  <si>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</si>
  <si>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</si>
  <si>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</si>
  <si>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</si>
  <si>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</si>
  <si>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</si>
  <si>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</si>
  <si>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</si>
  <si>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</si>
  <si>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</si>
  <si>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</si>
  <si>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</si>
  <si>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</si>
  <si>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</si>
  <si>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</si>
  <si>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</si>
  <si>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</si>
  <si>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</si>
  <si>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</si>
  <si>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</si>
  <si>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</si>
  <si>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</si>
  <si>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</si>
  <si>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</si>
  <si>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</si>
  <si>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</si>
  <si>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</si>
  <si>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</si>
  <si>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</si>
  <si>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</si>
  <si>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</si>
  <si>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</si>
  <si>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</si>
  <si>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</si>
  <si>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</si>
  <si>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</si>
  <si>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</si>
  <si>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</si>
  <si>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</si>
  <si>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</si>
  <si>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</si>
  <si>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</si>
  <si>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</si>
  <si>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</si>
  <si>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</si>
  <si>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</si>
  <si>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</si>
  <si>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</si>
  <si>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</si>
  <si>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</si>
  <si>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</si>
  <si>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</si>
  <si>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</si>
  <si>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</si>
  <si>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</si>
  <si>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</si>
  <si>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</si>
  <si>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</si>
  <si>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</si>
  <si>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</si>
  <si>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</si>
  <si>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</si>
  <si>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</si>
  <si>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</si>
  <si>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</si>
  <si>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</si>
  <si>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</si>
  <si>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</si>
  <si>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</si>
  <si>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</si>
  <si>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</si>
  <si>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</si>
  <si>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</si>
  <si>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</si>
  <si>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</si>
  <si>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</si>
  <si>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</si>
  <si>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</si>
  <si>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</si>
  <si>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</si>
  <si>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</si>
  <si>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</si>
  <si>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</si>
  <si>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</si>
  <si>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</si>
  <si>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</si>
  <si>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</si>
  <si>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</si>
  <si>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</si>
  <si>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</si>
  <si>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</si>
  <si>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</si>
  <si>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</si>
  <si>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</si>
  <si>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</si>
  <si>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</si>
  <si>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</si>
  <si>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</si>
  <si>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</si>
  <si>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</si>
  <si>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</si>
  <si>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</si>
  <si>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</si>
  <si>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</si>
  <si>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</si>
  <si>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</si>
  <si>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</si>
  <si>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</si>
  <si>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</si>
  <si>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</si>
  <si>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</si>
  <si>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</si>
  <si>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</si>
  <si>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</si>
  <si>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</si>
  <si>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</si>
  <si>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</si>
  <si>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</si>
  <si>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</si>
  <si>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</si>
  <si>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</si>
  <si>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</si>
  <si>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</si>
  <si>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</si>
  <si>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</si>
  <si>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</si>
  <si>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</si>
  <si>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</si>
  <si>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</si>
  <si>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</si>
  <si>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</si>
  <si>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</si>
  <si>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</si>
  <si>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</si>
  <si>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</si>
  <si>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</si>
  <si>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</si>
  <si>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</si>
  <si>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</si>
  <si>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</si>
  <si>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</si>
  <si>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</si>
  <si>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</si>
  <si>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</si>
  <si>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</si>
  <si>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</si>
  <si>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</si>
  <si>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</si>
  <si>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</si>
  <si>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</si>
  <si>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</si>
  <si>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</si>
  <si>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</si>
  <si>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</si>
  <si>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</si>
  <si>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</si>
  <si>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</si>
  <si>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</si>
  <si>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</si>
  <si>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</si>
  <si>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</si>
  <si>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</si>
  <si>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</si>
  <si>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</si>
  <si>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</si>
  <si>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</si>
  <si>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</si>
  <si>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</si>
  <si>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</si>
  <si>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</si>
  <si>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</si>
  <si>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</si>
  <si>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</si>
  <si>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</si>
  <si>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</si>
  <si>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</si>
  <si>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</si>
  <si>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</si>
  <si>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</si>
  <si>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</si>
  <si>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</si>
  <si>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</si>
  <si>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</si>
  <si>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</si>
  <si>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</si>
  <si>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</si>
  <si>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</si>
  <si>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</si>
  <si>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</si>
  <si>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</si>
  <si>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</si>
  <si>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</si>
  <si>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</si>
  <si>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</si>
  <si>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</si>
  <si>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</si>
  <si>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</si>
  <si>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</si>
  <si>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</si>
  <si>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</si>
  <si>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</si>
  <si>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</si>
  <si>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</si>
  <si>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</si>
  <si>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</si>
  <si>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</si>
  <si>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</si>
  <si>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</si>
  <si>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</si>
  <si>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</si>
  <si>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</si>
  <si>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</si>
  <si>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</si>
  <si>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</si>
  <si>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</si>
  <si>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</si>
  <si>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</si>
  <si>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</si>
  <si>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</si>
  <si>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</si>
  <si>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</si>
  <si>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</si>
  <si>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</si>
  <si>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</si>
  <si>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</si>
  <si>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</si>
  <si>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</si>
  <si>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</si>
  <si>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</si>
  <si>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</si>
  <si>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</si>
  <si>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</si>
  <si>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</si>
  <si>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</si>
  <si>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</si>
  <si>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</si>
  <si>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</si>
  <si>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</si>
  <si>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</si>
  <si>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</si>
  <si>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</si>
  <si>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</si>
  <si>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</si>
  <si>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</si>
  <si>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</si>
  <si>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</si>
  <si>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</si>
  <si>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</si>
  <si>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</si>
  <si>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</si>
  <si>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</si>
  <si>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</si>
  <si>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</si>
  <si>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</si>
  <si>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</si>
  <si>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</si>
  <si>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</si>
  <si>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</si>
  <si>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</si>
  <si>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</si>
  <si>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</si>
  <si>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</si>
  <si>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</si>
  <si>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</si>
  <si>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</si>
  <si>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</si>
  <si>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</si>
  <si>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</si>
  <si>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</si>
  <si>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</si>
  <si>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</si>
  <si>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</si>
  <si>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</si>
  <si>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</si>
  <si>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</si>
  <si>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</si>
  <si>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</si>
  <si>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</si>
  <si>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</si>
  <si>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</si>
  <si>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</si>
  <si>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</si>
  <si>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</si>
  <si>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</si>
  <si>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</si>
  <si>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</si>
  <si>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</si>
  <si>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</si>
  <si>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</si>
  <si>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</si>
  <si>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</si>
  <si>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</si>
  <si>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</si>
  <si>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</si>
  <si>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</si>
  <si>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</si>
  <si>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</si>
  <si>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</si>
  <si>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</si>
  <si>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</si>
  <si>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</si>
  <si>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</si>
  <si>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</si>
  <si>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</si>
  <si>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</si>
  <si>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</si>
  <si>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</si>
  <si>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</si>
  <si>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</si>
  <si>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</si>
  <si>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</si>
  <si>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</si>
  <si>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</si>
  <si>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</si>
  <si>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</si>
  <si>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</si>
  <si>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</si>
  <si>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</si>
  <si>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</si>
  <si>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</si>
  <si>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</si>
  <si>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</si>
  <si>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</si>
  <si>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</si>
  <si>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</si>
  <si>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</si>
  <si>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</si>
  <si>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</si>
  <si>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</si>
  <si>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</si>
  <si>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</si>
  <si>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</si>
  <si>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</si>
  <si>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</si>
  <si>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</si>
  <si>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</si>
  <si>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</si>
  <si>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</si>
  <si>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</si>
  <si>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</si>
  <si>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</si>
  <si>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</si>
  <si>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</si>
  <si>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</si>
  <si>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</si>
  <si>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</si>
  <si>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</si>
  <si>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</si>
  <si>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</si>
  <si>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</si>
  <si>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</si>
  <si>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</si>
  <si>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</si>
  <si>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</si>
  <si>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</si>
  <si>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</si>
  <si>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</si>
  <si>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</si>
  <si>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</si>
  <si>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</si>
  <si>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</si>
  <si>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</si>
  <si>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</si>
  <si>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</si>
  <si>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</si>
  <si>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</si>
  <si>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</si>
  <si>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</si>
  <si>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</si>
  <si>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</si>
  <si>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</si>
  <si>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</si>
  <si>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</si>
  <si>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</si>
  <si>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</si>
  <si>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</si>
  <si>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</si>
  <si>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</si>
  <si>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</si>
  <si>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</si>
  <si>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</si>
  <si>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</si>
  <si>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</si>
  <si>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</si>
  <si>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</si>
  <si>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</si>
  <si>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</si>
  <si>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</si>
  <si>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</si>
  <si>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</si>
  <si>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</si>
  <si>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</si>
  <si>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</si>
  <si>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</si>
  <si>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</si>
  <si>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</si>
  <si>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</si>
  <si>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</si>
  <si>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</si>
  <si>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</si>
  <si>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</si>
  <si>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</si>
  <si>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</si>
  <si>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</si>
  <si>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</si>
  <si>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</si>
  <si>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</si>
  <si>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</si>
  <si>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</si>
  <si>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</si>
  <si>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</si>
  <si>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</si>
  <si>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</si>
  <si>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</si>
  <si>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</si>
  <si>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</si>
  <si>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</si>
  <si>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</si>
  <si>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</si>
  <si>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</si>
  <si>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</si>
  <si>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</si>
  <si>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</si>
  <si>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</si>
  <si>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</si>
  <si>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</si>
  <si>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</si>
  <si>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</si>
  <si>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</si>
  <si>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</si>
  <si>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</si>
  <si>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</si>
  <si>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</si>
  <si>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</si>
  <si>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</si>
  <si>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</si>
  <si>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</si>
  <si>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</si>
  <si>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</si>
  <si>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</si>
  <si>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</si>
  <si>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</si>
  <si>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</si>
  <si>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</si>
  <si>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</si>
  <si>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</si>
  <si>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</si>
  <si>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</si>
  <si>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</si>
  <si>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</si>
  <si>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</si>
  <si>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</si>
  <si>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</si>
  <si>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</si>
  <si>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</si>
  <si>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</si>
  <si>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</si>
  <si>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</si>
  <si>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</si>
  <si>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</si>
  <si>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</si>
  <si>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</si>
  <si>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</si>
  <si>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</si>
  <si>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</si>
  <si>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</si>
  <si>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</si>
  <si>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</si>
  <si>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</si>
  <si>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</si>
  <si>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</si>
  <si>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</si>
  <si>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</si>
  <si>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</si>
  <si>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</si>
  <si>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</si>
  <si>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</si>
  <si>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</si>
  <si>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</si>
  <si>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</si>
  <si>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</si>
  <si>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</si>
  <si>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</si>
  <si>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</si>
  <si>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</si>
  <si>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</si>
  <si>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</si>
  <si>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</si>
  <si>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</si>
  <si>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</si>
  <si>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</si>
  <si>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</si>
  <si>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</si>
  <si>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</si>
  <si>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</si>
  <si>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</si>
  <si>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</si>
  <si>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</si>
  <si>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</si>
  <si>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</si>
  <si>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</si>
  <si>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</si>
  <si>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</si>
  <si>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</si>
  <si>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</si>
  <si>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</si>
  <si>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</si>
  <si>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</si>
  <si>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</si>
  <si>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</si>
  <si>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</si>
  <si>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</si>
  <si>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</si>
  <si>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</si>
  <si>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</si>
  <si>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</si>
  <si>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</si>
  <si>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</si>
  <si>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</si>
  <si>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</si>
  <si>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</si>
  <si>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</si>
  <si>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</si>
  <si>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</si>
  <si>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</si>
  <si>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</si>
  <si>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</si>
  <si>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</si>
  <si>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</si>
  <si>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</si>
  <si>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</si>
  <si>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</si>
  <si>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</si>
  <si>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</si>
  <si>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</si>
  <si>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</si>
  <si>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</si>
  <si>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</si>
  <si>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</si>
  <si>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</si>
  <si>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</si>
  <si>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</si>
  <si>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</si>
  <si>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</si>
  <si>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</si>
  <si>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</si>
  <si>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</si>
  <si>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</si>
  <si>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</si>
  <si>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</si>
  <si>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</si>
  <si>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</si>
  <si>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</si>
  <si>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</si>
  <si>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</si>
  <si>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</si>
  <si>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</si>
  <si>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</si>
  <si>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</si>
  <si>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</si>
  <si>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</si>
  <si>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</si>
  <si>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</si>
  <si>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</si>
  <si>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</si>
  <si>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</si>
  <si>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</si>
  <si>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</si>
  <si>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</si>
  <si>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</si>
  <si>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</si>
  <si>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</si>
  <si>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</si>
  <si>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</si>
  <si>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</si>
  <si>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</si>
  <si>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</si>
  <si>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</si>
  <si>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</si>
  <si>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</si>
  <si>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</si>
  <si>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</si>
  <si>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</si>
  <si>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</si>
  <si>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</si>
  <si>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</si>
  <si>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</si>
  <si>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</si>
  <si>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</si>
  <si>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</si>
  <si>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</si>
  <si>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</si>
  <si>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</si>
  <si>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</si>
  <si>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</si>
  <si>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</si>
  <si>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</si>
  <si>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</si>
  <si>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</si>
  <si>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</si>
  <si>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</si>
  <si>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</si>
  <si>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</si>
  <si>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</si>
  <si>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</si>
  <si>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</si>
  <si>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</si>
  <si>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</si>
  <si>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</si>
  <si>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</si>
  <si>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</si>
  <si>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</si>
  <si>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</si>
  <si>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</si>
  <si>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</si>
  <si>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</si>
  <si>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</si>
  <si>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</si>
  <si>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</si>
  <si>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</si>
  <si>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</si>
  <si>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</si>
  <si>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</si>
  <si>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</si>
  <si>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</si>
  <si>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</si>
  <si>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</si>
  <si>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</si>
  <si>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</si>
  <si>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</si>
  <si>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</si>
  <si>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</si>
  <si>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</si>
  <si>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</si>
  <si>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</si>
  <si>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</si>
  <si>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</si>
  <si>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</si>
  <si>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</si>
  <si>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</si>
  <si>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</si>
  <si>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</si>
  <si>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</si>
  <si>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</si>
  <si>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</si>
  <si>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</si>
  <si>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</si>
  <si>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</si>
  <si>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</si>
  <si>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</si>
  <si>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</si>
  <si>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</si>
  <si>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</si>
  <si>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</si>
  <si>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</si>
  <si>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</si>
  <si>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</si>
  <si>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</si>
  <si>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</si>
  <si>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</si>
  <si>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</si>
  <si>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</si>
  <si>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</si>
  <si>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</si>
  <si>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</si>
  <si>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</si>
  <si>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</si>
  <si>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</si>
  <si>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</si>
  <si>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</si>
  <si>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</si>
  <si>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</si>
  <si>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</si>
  <si>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</si>
  <si>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</si>
  <si>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</si>
  <si>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</si>
  <si>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</si>
  <si>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</si>
  <si>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</si>
  <si>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</si>
  <si>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</si>
  <si>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</si>
  <si>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</si>
  <si>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</si>
  <si>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</si>
  <si>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</si>
  <si>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</si>
  <si>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</si>
  <si>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</si>
  <si>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</si>
  <si>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</si>
  <si>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</si>
  <si>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</si>
  <si>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</si>
  <si>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</si>
  <si>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</si>
  <si>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</si>
  <si>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</si>
  <si>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</si>
  <si>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</si>
  <si>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</si>
  <si>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</si>
  <si>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</si>
  <si>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</si>
  <si>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</si>
  <si>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</si>
  <si>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</si>
  <si>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</si>
  <si>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</si>
  <si>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</si>
  <si>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</si>
  <si>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</si>
  <si>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</si>
  <si>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</si>
  <si>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</si>
  <si>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</si>
  <si>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</si>
  <si>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</si>
  <si>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</si>
  <si>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</si>
  <si>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</si>
  <si>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</si>
  <si>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</si>
  <si>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</si>
  <si>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</si>
  <si>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</si>
  <si>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</si>
  <si>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</si>
  <si>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</si>
  <si>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</si>
  <si>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</si>
  <si>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</si>
  <si>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</si>
  <si>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</si>
  <si>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</si>
  <si>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</si>
  <si>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</si>
  <si>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</si>
  <si>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</si>
  <si>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</si>
  <si>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</si>
  <si>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</si>
  <si>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</si>
  <si>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</si>
  <si>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</si>
  <si>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</si>
  <si>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</si>
  <si>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</si>
  <si>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</si>
  <si>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</si>
  <si>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</si>
  <si>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</si>
  <si>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</si>
  <si>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</si>
  <si>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</si>
  <si>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</si>
  <si>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</si>
  <si>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</si>
  <si>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</si>
  <si>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</si>
  <si>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</si>
  <si>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</si>
  <si>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</si>
  <si>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</si>
  <si>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</si>
  <si>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</si>
  <si>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</si>
  <si>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</si>
  <si>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</si>
  <si>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</si>
  <si>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</si>
  <si>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</si>
  <si>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</si>
  <si>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</si>
  <si>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</si>
  <si>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</si>
  <si>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</si>
  <si>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</si>
  <si>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</si>
  <si>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</si>
  <si>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</si>
  <si>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</si>
  <si>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</si>
  <si>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</si>
  <si>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</si>
  <si>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</si>
  <si>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</si>
  <si>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</si>
  <si>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</si>
  <si>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</si>
  <si>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</si>
  <si>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</si>
  <si>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</si>
  <si>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</si>
  <si>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</si>
  <si>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</si>
  <si>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</si>
  <si>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</si>
  <si>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</si>
  <si>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</si>
  <si>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</si>
  <si>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</si>
  <si>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</si>
  <si>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</si>
  <si>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</si>
  <si>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</si>
  <si>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</si>
  <si>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</si>
  <si>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</si>
  <si>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</si>
  <si>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</si>
  <si>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</si>
  <si>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</si>
  <si>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</si>
  <si>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</si>
  <si>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</si>
  <si>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</si>
  <si>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</si>
  <si>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</si>
  <si>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</si>
  <si>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</si>
  <si>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</si>
  <si>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</si>
  <si>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</si>
  <si>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</si>
  <si>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</si>
  <si>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</si>
  <si>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</si>
  <si>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</si>
  <si>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</si>
  <si>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</si>
  <si>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</si>
  <si>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</si>
  <si>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</si>
  <si>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</si>
  <si>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</si>
  <si>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</si>
  <si>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</si>
  <si>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</si>
  <si>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</si>
  <si>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</si>
  <si>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</si>
  <si>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</si>
  <si>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</si>
  <si>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</si>
  <si>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</si>
  <si>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</si>
  <si>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</si>
  <si>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</si>
  <si>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</si>
  <si>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</si>
  <si>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</si>
  <si>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</si>
  <si>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</si>
  <si>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</si>
  <si>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</si>
  <si>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</si>
  <si>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</si>
  <si>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</si>
  <si>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</si>
  <si>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</si>
  <si>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</si>
  <si>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</si>
  <si>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</si>
  <si>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</si>
  <si>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</si>
  <si>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</si>
  <si>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</si>
  <si>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</si>
  <si>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</si>
  <si>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</si>
  <si>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</si>
  <si>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</si>
  <si>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</si>
  <si>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</si>
  <si>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</si>
  <si>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</si>
  <si>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</si>
  <si>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</si>
  <si>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</si>
  <si>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</si>
  <si>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</si>
  <si>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</si>
  <si>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</si>
  <si>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</si>
  <si>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</si>
  <si>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</si>
  <si>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</si>
  <si>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</si>
  <si>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</si>
  <si>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</si>
  <si>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</si>
  <si>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</si>
  <si>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</si>
  <si>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</si>
  <si>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</si>
  <si>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</si>
  <si>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</si>
  <si>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</si>
  <si>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</si>
  <si>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</si>
  <si>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</si>
  <si>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</si>
  <si>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</si>
  <si>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</si>
  <si>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</si>
  <si>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</si>
  <si>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</si>
  <si>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</si>
  <si>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</si>
  <si>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</si>
  <si>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</si>
  <si>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</si>
  <si>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</si>
  <si>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</si>
  <si>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</si>
  <si>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</si>
  <si>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</si>
  <si>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</si>
  <si>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</si>
  <si>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</si>
  <si>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</si>
  <si>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</si>
  <si>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</si>
  <si>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</si>
  <si>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</si>
  <si>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</si>
  <si>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</si>
  <si>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</si>
  <si>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</si>
  <si>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</si>
  <si>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</si>
  <si>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</si>
  <si>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</si>
  <si>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</si>
  <si>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</si>
  <si>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</si>
  <si>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</si>
  <si>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</si>
  <si>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</si>
  <si>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</si>
  <si>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</si>
  <si>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</si>
  <si>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</si>
  <si>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</si>
  <si>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</si>
  <si>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</si>
  <si>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</si>
  <si>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</si>
  <si>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</si>
  <si>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</si>
  <si>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</si>
  <si>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</si>
  <si>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</si>
  <si>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</si>
  <si>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</si>
  <si>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</si>
  <si>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</si>
  <si>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</si>
  <si>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</si>
  <si>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</si>
  <si>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</si>
  <si>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</si>
  <si>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</si>
  <si>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</si>
  <si>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</si>
  <si>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</si>
  <si>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</si>
  <si>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</si>
  <si>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</si>
  <si>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</si>
  <si>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</si>
  <si>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</si>
  <si>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</si>
  <si>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</si>
  <si>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</si>
  <si>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</si>
  <si>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</si>
  <si>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</si>
  <si>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</si>
  <si>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</si>
  <si>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</si>
  <si>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</si>
  <si>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</si>
  <si>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</si>
  <si>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</si>
  <si>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</si>
  <si>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</si>
  <si>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</si>
  <si>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</si>
  <si>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</si>
  <si>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</si>
  <si>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</si>
  <si>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</si>
  <si>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</si>
  <si>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</si>
  <si>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</si>
  <si>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</si>
  <si>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</si>
  <si>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</si>
  <si>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</si>
  <si>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</si>
  <si>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</si>
  <si>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</si>
  <si>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</si>
  <si>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</si>
  <si>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</si>
  <si>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</si>
  <si>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</si>
  <si>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</si>
  <si>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</si>
  <si>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</si>
  <si>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</si>
  <si>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</si>
  <si>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</si>
  <si>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</si>
  <si>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</si>
  <si>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</si>
  <si>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</si>
  <si>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</si>
  <si>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</si>
  <si>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</si>
  <si>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</si>
  <si>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</si>
  <si>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</si>
  <si>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</si>
  <si>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</si>
  <si>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</si>
  <si>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</si>
  <si>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</si>
  <si>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</si>
  <si>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</si>
  <si>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</si>
  <si>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</si>
  <si>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</si>
  <si>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</si>
  <si>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</si>
  <si>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</si>
  <si>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</si>
  <si>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</si>
  <si>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</si>
  <si>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</si>
  <si>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</si>
  <si>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</si>
  <si>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</si>
  <si>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</si>
  <si>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</si>
  <si>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</si>
  <si>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</si>
  <si>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</si>
  <si>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</si>
  <si>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</si>
  <si>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</si>
  <si>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</si>
  <si>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</si>
  <si>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</si>
  <si>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</si>
  <si>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</si>
  <si>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</si>
  <si>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</si>
  <si>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</si>
  <si>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</si>
  <si>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</si>
  <si>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</si>
  <si>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</si>
  <si>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</si>
  <si>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</si>
  <si>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</si>
  <si>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</si>
  <si>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</si>
  <si>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</si>
  <si>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</si>
  <si>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</si>
  <si>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</si>
  <si>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</si>
  <si>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</si>
  <si>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</si>
  <si>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</si>
  <si>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</si>
  <si>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</si>
  <si>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</si>
  <si>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</si>
  <si>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</si>
  <si>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</si>
  <si>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</si>
  <si>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</si>
  <si>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</si>
  <si>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</si>
  <si>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</si>
  <si>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</si>
  <si>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</si>
  <si>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</si>
  <si>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</si>
  <si>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</si>
  <si>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</si>
  <si>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</si>
  <si>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</si>
  <si>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</si>
  <si>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</si>
  <si>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</si>
  <si>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</si>
  <si>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</si>
  <si>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</si>
  <si>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</si>
  <si>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</si>
  <si>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</si>
  <si>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</si>
  <si>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</si>
  <si>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</si>
  <si>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</si>
  <si>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</si>
  <si>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</si>
  <si>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</si>
  <si>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</si>
  <si>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</si>
  <si>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</si>
  <si>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</si>
  <si>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</si>
  <si>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</si>
  <si>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</si>
  <si>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</si>
  <si>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</si>
  <si>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</si>
  <si>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</si>
  <si>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</si>
  <si>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</si>
  <si>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</si>
  <si>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</si>
  <si>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</si>
  <si>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</si>
  <si>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</si>
  <si>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</si>
  <si>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</si>
  <si>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</si>
  <si>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</si>
  <si>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</si>
  <si>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</si>
  <si>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</si>
  <si>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</si>
  <si>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</si>
  <si>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</si>
  <si>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</si>
  <si>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</si>
  <si>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</si>
  <si>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</si>
  <si>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</si>
  <si>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</si>
  <si>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</si>
  <si>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</si>
  <si>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</si>
  <si>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</si>
  <si>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</si>
  <si>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</si>
  <si>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</si>
  <si>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</si>
  <si>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</si>
  <si>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</si>
  <si>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</si>
  <si>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</si>
  <si>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</si>
  <si>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</si>
  <si>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</si>
  <si>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</si>
  <si>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</si>
  <si>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</si>
  <si>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</si>
  <si>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</si>
  <si>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</si>
  <si>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</si>
  <si>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</si>
  <si>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</si>
  <si>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</si>
  <si>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</si>
  <si>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</si>
  <si>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</si>
  <si>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</si>
  <si>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</si>
  <si>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</si>
  <si>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</si>
  <si>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</si>
  <si>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</si>
  <si>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</si>
  <si>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</si>
  <si>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</si>
  <si>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</si>
  <si>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</si>
  <si>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</si>
  <si>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</si>
  <si>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</si>
  <si>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</si>
  <si>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</si>
  <si>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</si>
  <si>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</si>
  <si>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</si>
  <si>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</si>
  <si>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</si>
  <si>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</si>
  <si>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</si>
  <si>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</si>
  <si>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</si>
  <si>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</si>
  <si>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</si>
  <si>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</si>
  <si>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</si>
  <si>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</si>
  <si>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</si>
  <si>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</si>
  <si>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</si>
  <si>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</si>
  <si>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</si>
  <si>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</si>
  <si>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</si>
  <si>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</si>
  <si>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</si>
  <si>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</si>
  <si>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</si>
  <si>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</si>
  <si>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</si>
  <si>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</si>
  <si>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</si>
  <si>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</si>
  <si>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</si>
  <si>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</si>
  <si>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</si>
  <si>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</si>
  <si>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</si>
  <si>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</si>
  <si>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</si>
  <si>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</si>
  <si>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</si>
  <si>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</si>
  <si>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</si>
  <si>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</si>
  <si>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</si>
  <si>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</si>
  <si>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</si>
  <si>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</si>
  <si>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</si>
  <si>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</si>
  <si>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</si>
  <si>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</si>
  <si>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</si>
  <si>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</si>
  <si>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</si>
  <si>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</si>
  <si>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</si>
  <si>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</si>
  <si>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</si>
  <si>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</si>
  <si>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</si>
  <si>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</si>
  <si>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</si>
  <si>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</si>
  <si>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</si>
  <si>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</si>
  <si>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</si>
  <si>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</si>
  <si>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</si>
  <si>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</si>
  <si>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</si>
  <si>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</si>
  <si>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</si>
  <si>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</si>
  <si>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</si>
  <si>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</si>
  <si>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</si>
  <si>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</si>
  <si>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</si>
  <si>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</si>
  <si>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</si>
  <si>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</si>
  <si>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</si>
  <si>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</si>
  <si>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</si>
  <si>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</si>
  <si>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</si>
  <si>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</si>
  <si>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</si>
  <si>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</si>
  <si>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</si>
  <si>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</si>
  <si>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</si>
  <si>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</si>
  <si>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</si>
  <si>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</si>
  <si>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</si>
  <si>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</si>
  <si>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</si>
  <si>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</si>
  <si>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</si>
  <si>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</si>
  <si>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</si>
  <si>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</si>
  <si>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</si>
  <si>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</si>
  <si>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</si>
  <si>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</si>
  <si>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</si>
  <si>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</si>
  <si>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</si>
  <si>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</si>
  <si>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</si>
  <si>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</si>
  <si>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</si>
  <si>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</si>
  <si>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</si>
  <si>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</si>
  <si>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</si>
  <si>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</si>
  <si>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</si>
  <si>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</si>
  <si>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</si>
  <si>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</si>
  <si>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</si>
  <si>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</si>
  <si>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</si>
  <si>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</si>
  <si>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</si>
  <si>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</si>
  <si>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</si>
  <si>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</si>
  <si>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</si>
  <si>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</si>
  <si>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</si>
  <si>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</si>
  <si>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</si>
  <si>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</si>
  <si>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</si>
  <si>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</si>
  <si>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</si>
  <si>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</si>
  <si>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</si>
  <si>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</si>
  <si>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</si>
  <si>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</si>
  <si>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</si>
  <si>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</si>
  <si>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</si>
  <si>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</si>
  <si>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</si>
  <si>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</si>
  <si>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</si>
  <si>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</si>
  <si>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</si>
  <si>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</si>
  <si>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</si>
  <si>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</si>
  <si>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</si>
  <si>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</si>
  <si>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</si>
  <si>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</si>
  <si>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</si>
  <si>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</si>
  <si>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</si>
  <si>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</si>
  <si>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</si>
  <si>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</si>
  <si>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</si>
  <si>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</si>
  <si>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</si>
  <si>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</si>
  <si>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</si>
  <si>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</si>
  <si>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</si>
  <si>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</si>
  <si>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</si>
  <si>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</si>
  <si>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</si>
  <si>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</si>
  <si>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</si>
  <si>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</si>
  <si>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</si>
  <si>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</si>
  <si>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</si>
  <si>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</si>
  <si>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</si>
  <si>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</si>
  <si>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</si>
  <si>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</si>
  <si>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</si>
  <si>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</si>
  <si>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</si>
  <si>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</si>
  <si>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</si>
  <si>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</si>
  <si>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</si>
  <si>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</si>
  <si>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</si>
  <si>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</si>
  <si>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</si>
  <si>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</si>
  <si>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</si>
  <si>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</si>
  <si>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</si>
  <si>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</si>
  <si>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</si>
  <si>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</si>
  <si>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</si>
  <si>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</si>
  <si>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</si>
  <si>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</si>
  <si>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</si>
  <si>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</si>
  <si>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</si>
  <si>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</si>
  <si>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</si>
  <si>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</si>
  <si>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</si>
  <si>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</si>
  <si>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</si>
  <si>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</si>
  <si>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</si>
  <si>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</si>
  <si>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</si>
  <si>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</si>
  <si>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</si>
  <si>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</si>
  <si>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</si>
  <si>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</si>
  <si>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</si>
  <si>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</si>
  <si>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</si>
  <si>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</si>
  <si>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</si>
  <si>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</si>
  <si>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</si>
  <si>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</si>
  <si>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</si>
  <si>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</si>
  <si>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</si>
  <si>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</si>
  <si>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</si>
  <si>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</si>
  <si>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</si>
  <si>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</si>
  <si>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</si>
  <si>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</si>
  <si>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</si>
  <si>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</si>
  <si>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</si>
  <si>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</si>
  <si>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</si>
  <si>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</si>
  <si>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</si>
  <si>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</si>
  <si>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</si>
  <si>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</si>
  <si>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</si>
  <si>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</si>
  <si>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</si>
  <si>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</si>
  <si>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</si>
  <si>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</si>
  <si>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</si>
  <si>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</si>
  <si>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</si>
  <si>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</si>
  <si>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</si>
  <si>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</si>
  <si>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</si>
  <si>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</si>
  <si>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</si>
  <si>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</si>
  <si>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</si>
  <si>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</si>
  <si>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</si>
  <si>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</si>
  <si>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</si>
  <si>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</si>
  <si>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</si>
  <si>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</si>
  <si>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</si>
  <si>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</si>
  <si>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</si>
  <si>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</si>
  <si>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</si>
  <si>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</si>
  <si>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</si>
  <si>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</si>
  <si>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</si>
  <si>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</si>
  <si>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</si>
  <si>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</si>
  <si>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</si>
  <si>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</si>
  <si>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</si>
  <si>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</si>
  <si>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</si>
  <si>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</si>
  <si>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</si>
  <si>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</si>
  <si>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</si>
  <si>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</si>
  <si>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</si>
  <si>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</si>
  <si>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</si>
  <si>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</si>
  <si>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</si>
  <si>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</si>
  <si>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</si>
  <si>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</si>
  <si>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</si>
  <si>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</si>
  <si>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</si>
  <si>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</si>
  <si>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</si>
  <si>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</si>
  <si>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</si>
  <si>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</si>
  <si>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</si>
  <si>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</si>
  <si>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</si>
  <si>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</si>
  <si>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</si>
  <si>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</si>
  <si>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</si>
  <si>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</si>
  <si>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</si>
  <si>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</si>
  <si>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</si>
  <si>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</si>
  <si>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</si>
  <si>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</si>
  <si>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</si>
  <si>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</si>
  <si>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</si>
  <si>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</si>
  <si>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</si>
  <si>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</si>
  <si>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</si>
  <si>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</si>
  <si>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</si>
  <si>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</si>
  <si>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</si>
  <si>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</si>
  <si>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</si>
  <si>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</si>
  <si>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</si>
  <si>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</si>
  <si>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</si>
  <si>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</si>
  <si>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</si>
  <si>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</si>
  <si>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</si>
  <si>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</si>
  <si>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</si>
  <si>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</si>
  <si>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</si>
  <si>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</si>
  <si>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</si>
  <si>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</si>
  <si>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</si>
  <si>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</si>
  <si>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</si>
  <si>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</si>
  <si>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</si>
  <si>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</si>
  <si>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</si>
  <si>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</si>
  <si>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</si>
  <si>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</si>
  <si>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</si>
  <si>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</si>
  <si>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</si>
  <si>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</si>
  <si>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</si>
  <si>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</si>
  <si>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</si>
  <si>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</si>
  <si>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</si>
  <si>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</si>
  <si>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</si>
  <si>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</si>
  <si>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</si>
  <si>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</si>
  <si>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</si>
  <si>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</si>
  <si>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</si>
  <si>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</si>
  <si>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</si>
  <si>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</si>
  <si>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</si>
  <si>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</si>
  <si>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</si>
  <si>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</si>
  <si>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</si>
  <si>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</si>
  <si>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</si>
  <si>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</si>
  <si>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</si>
  <si>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</si>
  <si>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</si>
  <si>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</si>
  <si>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</si>
  <si>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</si>
  <si>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</si>
  <si>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</si>
  <si>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</si>
  <si>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</si>
  <si>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</si>
  <si>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</si>
  <si>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</si>
  <si>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</si>
  <si>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</si>
  <si>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</si>
  <si>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</si>
  <si>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</si>
  <si>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</si>
  <si>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</si>
  <si>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</si>
  <si>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</si>
  <si>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</si>
  <si>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</si>
  <si>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</si>
  <si>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</si>
  <si>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</si>
  <si>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</si>
  <si>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</si>
  <si>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</si>
  <si>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</si>
  <si>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</si>
  <si>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</si>
  <si>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</si>
  <si>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</si>
  <si>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</si>
  <si>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</si>
  <si>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</si>
  <si>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</si>
  <si>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</si>
  <si>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</si>
  <si>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</si>
  <si>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</si>
  <si>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</si>
  <si>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</si>
  <si>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</si>
  <si>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</si>
  <si>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</si>
  <si>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</si>
  <si>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</si>
  <si>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</si>
  <si>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</si>
  <si>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</si>
  <si>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</si>
  <si>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</si>
  <si>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</si>
  <si>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</si>
  <si>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</si>
  <si>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</si>
  <si>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</si>
  <si>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</si>
  <si>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</si>
  <si>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</si>
  <si>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</si>
  <si>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</si>
  <si>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</si>
  <si>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</si>
  <si>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</si>
  <si>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</si>
  <si>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</si>
  <si>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</si>
  <si>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</si>
  <si>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</si>
  <si>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</si>
  <si>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</si>
  <si>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</si>
  <si>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</si>
  <si>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</si>
  <si>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</si>
  <si>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</si>
  <si>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</si>
  <si>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</si>
  <si>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</si>
  <si>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</si>
  <si>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</si>
  <si>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</si>
  <si>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</si>
  <si>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</si>
  <si>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</si>
  <si>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</si>
  <si>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</si>
  <si>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</si>
  <si>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</si>
  <si>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</si>
  <si>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</si>
  <si>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</si>
  <si>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</si>
  <si>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</si>
  <si>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</si>
  <si>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</si>
  <si>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</si>
  <si>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</si>
  <si>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</si>
  <si>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</si>
  <si>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</si>
  <si>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</si>
  <si>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</si>
  <si>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</si>
  <si>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</si>
  <si>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</si>
  <si>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</si>
  <si>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</si>
  <si>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</si>
  <si>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</si>
  <si>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</si>
  <si>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</si>
  <si>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</si>
  <si>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</si>
  <si>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</si>
  <si>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</si>
  <si>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</si>
  <si>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</si>
  <si>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</si>
  <si>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</si>
  <si>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</si>
  <si>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</si>
  <si>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</si>
  <si>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</si>
  <si>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</si>
  <si>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</si>
  <si>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</si>
  <si>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</si>
  <si>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</si>
  <si>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</si>
  <si>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</si>
  <si>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</si>
  <si>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</si>
  <si>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</si>
  <si>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</si>
  <si>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</si>
  <si>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</si>
  <si>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</si>
  <si>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</si>
  <si>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</si>
  <si>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</si>
  <si>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</si>
  <si>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</si>
  <si>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</si>
  <si>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</si>
  <si>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</si>
  <si>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</si>
  <si>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</si>
  <si>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</si>
  <si>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</si>
  <si>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</si>
  <si>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</si>
  <si>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</si>
  <si>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</si>
  <si>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</si>
  <si>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</si>
  <si>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</si>
  <si>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</si>
  <si>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</si>
  <si>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</si>
  <si>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</si>
  <si>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</si>
  <si>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</si>
  <si>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</si>
  <si>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</si>
  <si>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</si>
  <si>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</si>
  <si>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</si>
  <si>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</si>
  <si>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</si>
  <si>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</si>
  <si>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</si>
  <si>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</si>
  <si>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</si>
  <si>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</si>
  <si>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</si>
  <si>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</si>
  <si>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</si>
  <si>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</si>
  <si>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</si>
  <si>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</si>
  <si>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</si>
  <si>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</si>
  <si>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</si>
  <si>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</si>
  <si>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</si>
  <si>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</si>
  <si>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</si>
  <si>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</si>
  <si>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</si>
  <si>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</si>
  <si>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</si>
  <si>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</si>
  <si>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</si>
  <si>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</si>
  <si>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</si>
  <si>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</si>
  <si>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</si>
  <si>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</si>
  <si>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</si>
  <si>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</si>
  <si>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</si>
  <si>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</si>
  <si>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</si>
  <si>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</si>
  <si>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</si>
  <si>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</si>
  <si>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</si>
  <si>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</si>
  <si>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</si>
  <si>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</si>
  <si>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</si>
  <si>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</si>
  <si>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</si>
  <si>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</si>
  <si>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</si>
  <si>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</si>
  <si>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</si>
  <si>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</si>
  <si>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</si>
  <si>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</si>
  <si>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</si>
  <si>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</si>
  <si>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</si>
  <si>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</si>
  <si>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</si>
  <si>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</si>
  <si>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</si>
  <si>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</si>
  <si>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</si>
  <si>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</si>
  <si>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</si>
  <si>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</si>
  <si>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</si>
  <si>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</si>
  <si>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</si>
  <si>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</si>
  <si>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</si>
  <si>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</si>
  <si>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</si>
  <si>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</si>
  <si>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</si>
  <si>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</si>
  <si>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</si>
  <si>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</si>
  <si>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</si>
  <si>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</si>
  <si>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</si>
  <si>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</si>
  <si>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</si>
  <si>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</si>
  <si>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</si>
  <si>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</si>
  <si>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</si>
  <si>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</si>
  <si>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</si>
  <si>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</si>
  <si>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</si>
  <si>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</si>
  <si>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</si>
  <si>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</si>
  <si>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</si>
  <si>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</si>
  <si>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</si>
  <si>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</si>
  <si>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</si>
  <si>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</si>
  <si>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</si>
  <si>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</si>
  <si>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</si>
  <si>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</si>
  <si>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</si>
  <si>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</si>
  <si>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</si>
  <si>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</si>
  <si>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</si>
  <si>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</si>
  <si>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</si>
  <si>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</si>
  <si>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</si>
  <si>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</si>
  <si>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</si>
  <si>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</si>
  <si>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</si>
  <si>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</si>
  <si>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</si>
  <si>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</si>
  <si>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</si>
  <si>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</si>
  <si>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</si>
  <si>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</si>
  <si>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</si>
  <si>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</si>
  <si>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</si>
  <si>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</si>
  <si>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</si>
  <si>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</si>
  <si>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</si>
  <si>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</si>
  <si>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</si>
  <si>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</si>
  <si>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</si>
  <si>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</si>
  <si>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</si>
  <si>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</si>
  <si>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</si>
  <si>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</si>
  <si>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</si>
  <si>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</si>
  <si>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</si>
  <si>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</si>
  <si>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</si>
  <si>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</si>
  <si>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</si>
  <si>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</si>
  <si>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</si>
  <si>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</si>
  <si>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</si>
  <si>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</si>
  <si>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</si>
  <si>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</si>
  <si>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</si>
  <si>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</si>
  <si>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</si>
  <si>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</si>
  <si>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</si>
  <si>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</si>
  <si>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</si>
  <si>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</si>
  <si>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</si>
  <si>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</si>
  <si>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</si>
  <si>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</si>
  <si>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</si>
  <si>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</si>
  <si>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</si>
  <si>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</si>
  <si>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</si>
  <si>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</si>
  <si>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</si>
  <si>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</si>
  <si>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</si>
  <si>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</si>
  <si>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</si>
  <si>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</si>
  <si>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</si>
  <si>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</si>
  <si>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</si>
  <si>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</si>
  <si>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</si>
  <si>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</si>
  <si>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</si>
  <si>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</si>
  <si>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</si>
  <si>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</si>
  <si>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</si>
  <si>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</si>
  <si>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</si>
  <si>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</si>
  <si>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</si>
  <si>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</si>
  <si>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</si>
  <si>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</si>
  <si>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</si>
  <si>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</si>
  <si>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</si>
  <si>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</si>
  <si>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</si>
  <si>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</si>
  <si>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</si>
  <si>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</si>
  <si>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</si>
  <si>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</si>
  <si>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</si>
  <si>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</si>
  <si>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</si>
  <si>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</si>
  <si>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</si>
  <si>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</si>
  <si>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</si>
  <si>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</si>
  <si>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</si>
  <si>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</si>
  <si>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</si>
  <si>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</si>
  <si>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</si>
  <si>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</si>
  <si>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</si>
  <si>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</si>
  <si>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</si>
  <si>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</si>
  <si>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</si>
  <si>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</si>
  <si>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</si>
  <si>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</si>
  <si>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</si>
  <si>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</si>
  <si>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</si>
  <si>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</si>
  <si>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</si>
  <si>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</si>
  <si>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</si>
  <si>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</si>
  <si>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</si>
  <si>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</si>
  <si>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</si>
  <si>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</si>
  <si>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</si>
  <si>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</si>
  <si>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</si>
  <si>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</si>
  <si>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</si>
  <si>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</si>
  <si>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</si>
  <si>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</si>
  <si>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</si>
  <si>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</si>
  <si>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</si>
  <si>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</si>
  <si>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</si>
  <si>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</si>
  <si>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</si>
  <si>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</si>
  <si>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</si>
  <si>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</si>
  <si>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</si>
  <si>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</si>
  <si>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</si>
  <si>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</si>
  <si>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</si>
  <si>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</si>
  <si>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</si>
  <si>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</si>
  <si>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</si>
  <si>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</si>
  <si>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</si>
  <si>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</si>
  <si>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</si>
  <si>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</si>
  <si>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</si>
  <si>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</si>
  <si>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</si>
  <si>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</si>
  <si>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</si>
  <si>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</si>
  <si>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</si>
  <si>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</si>
  <si>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</si>
  <si>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</si>
  <si>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</si>
  <si>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</si>
  <si>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</si>
  <si>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</si>
  <si>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</si>
  <si>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</si>
  <si>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</si>
  <si>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</si>
  <si>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</si>
  <si>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</si>
  <si>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</si>
  <si>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</si>
  <si>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</si>
  <si>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</si>
  <si>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</si>
  <si>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</si>
  <si>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</si>
  <si>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</si>
  <si>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</si>
  <si>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</si>
  <si>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</si>
  <si>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</si>
  <si>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</si>
  <si>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</si>
  <si>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</si>
  <si>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</si>
  <si>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</si>
  <si>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</si>
  <si>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</si>
  <si>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</si>
  <si>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</si>
  <si>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</si>
  <si>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</si>
  <si>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</si>
  <si>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</si>
  <si>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</si>
  <si>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</si>
  <si>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</si>
  <si>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</si>
  <si>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</si>
  <si>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</si>
  <si>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</si>
  <si>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</si>
  <si>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</si>
  <si>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</si>
  <si>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</si>
  <si>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</si>
  <si>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</si>
  <si>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</si>
  <si>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</si>
  <si>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</si>
  <si>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</si>
  <si>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</si>
  <si>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</si>
  <si>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</si>
  <si>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</si>
  <si>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</si>
  <si>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</si>
  <si>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</si>
  <si>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</si>
  <si>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</si>
  <si>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</si>
  <si>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</si>
  <si>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</si>
  <si>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</si>
  <si>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</si>
  <si>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</si>
  <si>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</si>
  <si>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</si>
  <si>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</si>
  <si>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</si>
  <si>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</si>
  <si>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</si>
  <si>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</si>
  <si>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</si>
  <si>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</si>
  <si>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</si>
  <si>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</si>
  <si>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</si>
  <si>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</si>
  <si>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</si>
  <si>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</si>
  <si>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</si>
  <si>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</si>
  <si>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</si>
  <si>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</si>
  <si>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</si>
  <si>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</si>
  <si>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</si>
  <si>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</si>
  <si>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</si>
  <si>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</si>
  <si>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</si>
  <si>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</si>
  <si>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</si>
  <si>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</si>
  <si>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</si>
  <si>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</si>
  <si>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</si>
  <si>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</si>
  <si>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</si>
  <si>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</si>
  <si>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</si>
  <si>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</si>
  <si>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</si>
  <si>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</si>
  <si>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</si>
  <si>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</si>
  <si>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</si>
  <si>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</si>
  <si>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</si>
  <si>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</si>
  <si>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</si>
  <si>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</si>
  <si>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</si>
  <si>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</si>
  <si>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</si>
  <si>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</si>
  <si>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</si>
  <si>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</si>
  <si>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</si>
  <si>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</si>
  <si>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</si>
  <si>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</si>
  <si>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</si>
  <si>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</si>
  <si>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</si>
  <si>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</si>
  <si>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</si>
  <si>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</si>
  <si>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</si>
  <si>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</si>
  <si>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</si>
  <si>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</si>
  <si>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</si>
  <si>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</si>
  <si>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</si>
  <si>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</si>
  <si>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</si>
  <si>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</si>
  <si>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</si>
  <si>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</si>
  <si>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</si>
  <si>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</si>
  <si>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</si>
  <si>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</si>
  <si>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</si>
  <si>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</si>
  <si>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</si>
  <si>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</si>
  <si>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</si>
  <si>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</si>
  <si>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</si>
  <si>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</si>
  <si>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</si>
  <si>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</si>
  <si>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</si>
  <si>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</si>
  <si>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</si>
  <si>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</si>
  <si>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</si>
  <si>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</si>
  <si>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</si>
  <si>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</si>
  <si>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</si>
  <si>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</si>
  <si>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</si>
  <si>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</si>
  <si>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</si>
  <si>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</si>
  <si>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</si>
  <si>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</si>
  <si>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</si>
  <si>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</si>
  <si>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</si>
  <si>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</si>
  <si>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</si>
  <si>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</si>
  <si>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</si>
  <si>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</si>
  <si>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</si>
  <si>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</si>
  <si>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</si>
  <si>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</si>
  <si>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</si>
  <si>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</si>
  <si>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</si>
  <si>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</si>
  <si>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</si>
  <si>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</si>
  <si>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</si>
  <si>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</si>
  <si>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</si>
  <si>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</si>
  <si>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</si>
  <si>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</si>
  <si>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</si>
  <si>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</si>
  <si>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</si>
  <si>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</si>
  <si>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</si>
  <si>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</si>
  <si>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</si>
  <si>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</si>
  <si>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</si>
  <si>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</si>
  <si>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</si>
  <si>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</si>
  <si>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</si>
  <si>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</si>
  <si>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</si>
  <si>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</si>
  <si>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</si>
  <si>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</si>
  <si>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</si>
  <si>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</si>
  <si>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</si>
  <si>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</si>
  <si>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</si>
  <si>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</si>
  <si>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</si>
  <si>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</si>
  <si>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</si>
  <si>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</si>
  <si>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</si>
  <si>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</si>
  <si>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</si>
  <si>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</si>
  <si>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</si>
  <si>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</si>
  <si>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</si>
  <si>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</si>
  <si>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</si>
  <si>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</si>
  <si>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</si>
  <si>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</si>
  <si>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</si>
  <si>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</si>
  <si>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</si>
  <si>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</si>
  <si>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</si>
  <si>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</si>
  <si>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</si>
  <si>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</si>
  <si>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</si>
  <si>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</si>
  <si>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</si>
  <si>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</si>
  <si>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</si>
  <si>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</si>
  <si>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</si>
  <si>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</si>
  <si>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</si>
  <si>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</si>
  <si>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</si>
  <si>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</si>
  <si>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</si>
  <si>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</si>
  <si>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</si>
  <si>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</si>
  <si>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</si>
  <si>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</si>
  <si>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</si>
  <si>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</si>
  <si>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</si>
  <si>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</si>
  <si>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</si>
  <si>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</si>
  <si>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</si>
  <si>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</si>
  <si>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</si>
  <si>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</si>
  <si>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</si>
  <si>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</si>
  <si>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</si>
  <si>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</si>
  <si>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</si>
  <si>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</si>
  <si>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</si>
  <si>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</si>
  <si>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</si>
  <si>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</si>
  <si>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</si>
  <si>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</si>
  <si>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</si>
  <si>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</si>
  <si>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</si>
  <si>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</si>
  <si>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</si>
  <si>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</si>
  <si>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</si>
  <si>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</si>
  <si>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</si>
  <si>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</si>
  <si>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</si>
  <si>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</si>
  <si>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</si>
  <si>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</si>
  <si>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</si>
  <si>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</si>
  <si>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</si>
  <si>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</si>
  <si>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</si>
  <si>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</si>
  <si>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</si>
  <si>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</si>
  <si>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</si>
  <si>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</si>
  <si>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</si>
  <si>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</si>
  <si>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</si>
  <si>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</si>
  <si>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</si>
  <si>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</si>
  <si>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</si>
  <si>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</si>
  <si>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</si>
  <si>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</si>
  <si>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</si>
  <si>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</si>
  <si>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</si>
  <si>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</si>
  <si>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</si>
  <si>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</si>
  <si>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</si>
  <si>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</si>
  <si>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</si>
  <si>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</si>
  <si>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</si>
  <si>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</si>
  <si>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</si>
  <si>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</si>
  <si>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</si>
  <si>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</si>
  <si>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</si>
  <si>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</si>
  <si>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</si>
  <si>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</si>
  <si>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</si>
  <si>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</si>
  <si>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</si>
  <si>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</si>
  <si>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</si>
  <si>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</si>
  <si>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</si>
  <si>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</si>
  <si>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</si>
  <si>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</si>
  <si>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</si>
  <si>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</si>
  <si>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</si>
  <si>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</si>
  <si>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</si>
  <si>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</si>
  <si>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</si>
  <si>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</si>
  <si>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</si>
  <si>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</si>
  <si>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</si>
  <si>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</si>
  <si>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</si>
  <si>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</si>
  <si>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</si>
  <si>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</si>
  <si>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</si>
  <si>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</si>
  <si>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</si>
  <si>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</si>
  <si>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</si>
  <si>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</si>
  <si>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</si>
  <si>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</si>
  <si>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</si>
  <si>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</si>
  <si>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</si>
  <si>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</si>
  <si>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</si>
  <si>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</si>
  <si>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</si>
  <si>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</si>
  <si>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</si>
  <si>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</si>
  <si>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</si>
  <si>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</si>
  <si>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</si>
  <si>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</si>
  <si>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</si>
  <si>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</si>
  <si>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</si>
  <si>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</si>
  <si>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</si>
  <si>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</si>
  <si>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</si>
  <si>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</si>
  <si>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</si>
  <si>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</si>
  <si>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</si>
  <si>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</si>
  <si>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</si>
  <si>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</si>
  <si>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</si>
  <si>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</si>
  <si>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</si>
  <si>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</si>
  <si>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</si>
  <si>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</si>
  <si>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</si>
  <si>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</si>
  <si>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</si>
  <si>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</si>
  <si>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</si>
  <si>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</si>
  <si>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</si>
  <si>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</si>
  <si>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</si>
  <si>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</si>
  <si>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</si>
  <si>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</si>
  <si>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</si>
  <si>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</si>
  <si>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</si>
  <si>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</si>
  <si>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</si>
  <si>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</si>
  <si>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</si>
  <si>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</si>
  <si>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</si>
  <si>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</si>
  <si>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</si>
  <si>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</si>
  <si>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</si>
  <si>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</si>
  <si>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</si>
  <si>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</si>
  <si>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</si>
  <si>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</si>
  <si>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</si>
  <si>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</si>
  <si>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</si>
  <si>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</si>
  <si>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</si>
  <si>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</si>
  <si>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</si>
  <si>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</si>
  <si>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</si>
  <si>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</si>
  <si>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</si>
  <si>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</si>
  <si>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</si>
  <si>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</si>
  <si>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</si>
  <si>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</si>
  <si>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</si>
  <si>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</si>
  <si>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</si>
  <si>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</si>
  <si>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</si>
  <si>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</si>
  <si>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</si>
  <si>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</si>
  <si>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</si>
  <si>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</si>
  <si>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</si>
  <si>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</si>
  <si>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</si>
  <si>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</si>
  <si>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</si>
  <si>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</si>
  <si>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</si>
  <si>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</si>
  <si>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</si>
  <si>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</si>
  <si>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</si>
  <si>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</si>
  <si>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</si>
  <si>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</si>
  <si>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</si>
  <si>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</si>
  <si>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</si>
  <si>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</si>
  <si>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</si>
  <si>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</si>
  <si>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</si>
  <si>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</si>
  <si>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</si>
  <si>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</si>
  <si>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</si>
  <si>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</si>
  <si>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</si>
  <si>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</si>
  <si>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</si>
  <si>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</si>
  <si>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</si>
  <si>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</si>
  <si>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</si>
  <si>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</si>
  <si>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</si>
  <si>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</si>
  <si>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</si>
  <si>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</si>
  <si>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</si>
  <si>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</si>
  <si>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</si>
  <si>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</si>
  <si>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</si>
  <si>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</si>
  <si>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</si>
  <si>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</si>
  <si>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</si>
  <si>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</si>
  <si>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</si>
  <si>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</si>
  <si>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</si>
  <si>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</si>
  <si>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</si>
  <si>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</si>
  <si>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</si>
  <si>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</si>
  <si>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</si>
  <si>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</si>
  <si>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</si>
  <si>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</si>
  <si>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</si>
  <si>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</si>
  <si>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</si>
  <si>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</si>
  <si>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</si>
  <si>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</si>
  <si>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</si>
  <si>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</si>
  <si>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</si>
  <si>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</si>
  <si>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</si>
  <si>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</si>
  <si>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</si>
  <si>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</si>
  <si>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</si>
  <si>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</si>
  <si>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</si>
  <si>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</si>
  <si>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</si>
  <si>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</si>
  <si>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</si>
  <si>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</si>
  <si>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</si>
  <si>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</si>
  <si>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</si>
  <si>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</si>
  <si>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</si>
  <si>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</si>
  <si>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</si>
  <si>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</si>
  <si>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</si>
  <si>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</si>
  <si>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</si>
  <si>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</si>
  <si>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</si>
  <si>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</si>
  <si>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</si>
  <si>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</si>
  <si>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</si>
  <si>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</si>
  <si>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</si>
  <si>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</si>
  <si>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</si>
  <si>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</si>
  <si>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</si>
  <si>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</si>
  <si>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</si>
  <si>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</si>
  <si>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</si>
  <si>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</si>
  <si>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</si>
  <si>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</si>
  <si>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</si>
  <si>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</si>
  <si>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</si>
  <si>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</si>
  <si>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</si>
  <si>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</si>
  <si>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</si>
  <si>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</si>
  <si>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</si>
  <si>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</si>
  <si>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</si>
  <si>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</si>
  <si>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</si>
  <si>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</si>
  <si>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</si>
  <si>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</si>
  <si>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</si>
  <si>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</si>
  <si>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</si>
  <si>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</si>
  <si>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</si>
  <si>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</si>
  <si>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</si>
  <si>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</si>
  <si>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</si>
  <si>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</si>
  <si>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</si>
  <si>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</si>
  <si>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</si>
  <si>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</si>
  <si>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</si>
  <si>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</si>
  <si>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</si>
  <si>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</si>
  <si>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</si>
  <si>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</si>
  <si>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</si>
  <si>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</si>
  <si>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</si>
  <si>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</si>
  <si>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</si>
  <si>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</si>
  <si>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</si>
  <si>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</si>
  <si>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</si>
  <si>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</si>
  <si>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</si>
  <si>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</si>
  <si>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</si>
  <si>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</si>
  <si>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</si>
  <si>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</si>
  <si>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</si>
  <si>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</si>
  <si>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</si>
  <si>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</si>
  <si>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</si>
  <si>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</si>
  <si>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</si>
  <si>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</si>
  <si>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</si>
  <si>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</si>
  <si>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</si>
  <si>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</si>
  <si>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</si>
  <si>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</si>
  <si>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</si>
  <si>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</si>
  <si>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</si>
  <si>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</si>
  <si>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</si>
  <si>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</si>
  <si>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</si>
  <si>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</si>
  <si>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</si>
  <si>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</si>
  <si>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</si>
  <si>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</si>
  <si>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</si>
  <si>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</si>
  <si>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</si>
  <si>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</si>
  <si>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</si>
  <si>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</si>
  <si>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</si>
  <si>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</si>
  <si>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</si>
  <si>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</si>
  <si>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</si>
  <si>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</si>
  <si>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</si>
  <si>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</si>
  <si>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</si>
  <si>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</si>
  <si>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</si>
  <si>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</si>
  <si>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</si>
  <si>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</si>
  <si>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</si>
  <si>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</si>
  <si>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</si>
  <si>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</si>
  <si>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</si>
  <si>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</si>
  <si>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</si>
  <si>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</si>
  <si>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</si>
  <si>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</si>
  <si>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</si>
  <si>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</si>
  <si>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</si>
  <si>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</si>
  <si>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</si>
  <si>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</si>
  <si>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</si>
  <si>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</si>
  <si>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</si>
  <si>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</si>
  <si>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</si>
  <si>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</si>
  <si>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</si>
  <si>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</si>
  <si>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</si>
  <si>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</si>
  <si>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</si>
  <si>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</si>
  <si>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</si>
  <si>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</si>
  <si>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</si>
  <si>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</si>
  <si>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</si>
  <si>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</si>
  <si>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</si>
  <si>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</si>
  <si>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</si>
  <si>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</si>
  <si>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</si>
  <si>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</si>
  <si>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</si>
  <si>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</si>
  <si>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</si>
  <si>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</si>
  <si>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</si>
  <si>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</si>
  <si>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</si>
  <si>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</si>
  <si>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</si>
  <si>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</si>
  <si>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</si>
  <si>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</si>
  <si>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</si>
  <si>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</si>
  <si>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</si>
  <si>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</si>
  <si>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</si>
  <si>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</si>
  <si>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</si>
  <si>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</si>
  <si>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</si>
  <si>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</si>
  <si>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</si>
  <si>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</si>
  <si>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</si>
  <si>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</si>
  <si>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</si>
  <si>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</si>
  <si>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</si>
  <si>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</si>
  <si>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</si>
  <si>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</si>
  <si>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</si>
  <si>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</si>
  <si>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</si>
  <si>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</si>
  <si>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</si>
  <si>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</si>
  <si>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</si>
  <si>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</si>
  <si>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</si>
  <si>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</si>
  <si>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</si>
  <si>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</si>
  <si>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</si>
  <si>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</si>
  <si>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</si>
  <si>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</si>
  <si>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</si>
  <si>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</si>
  <si>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</si>
  <si>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</si>
  <si>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</si>
  <si>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</si>
  <si>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</si>
  <si>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</si>
  <si>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</si>
  <si>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</si>
  <si>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</si>
  <si>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</si>
  <si>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</si>
  <si>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</si>
  <si>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</si>
  <si>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</si>
  <si>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</si>
  <si>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</si>
  <si>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</si>
  <si>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</si>
  <si>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</si>
  <si>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</si>
  <si>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</si>
  <si>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</si>
  <si>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</si>
  <si>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</si>
  <si>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</si>
  <si>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</si>
  <si>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</si>
  <si>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</si>
  <si>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</si>
  <si>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</si>
  <si>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</si>
  <si>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</si>
  <si>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</si>
  <si>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</si>
  <si>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</si>
  <si>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</si>
  <si>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</si>
  <si>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</si>
  <si>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</si>
  <si>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</si>
  <si>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</si>
  <si>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</si>
  <si>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</si>
  <si>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</si>
  <si>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</si>
  <si>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</si>
  <si>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</si>
  <si>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</si>
  <si>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</si>
  <si>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</si>
  <si>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</si>
  <si>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</si>
  <si>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</si>
  <si>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</si>
  <si>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</si>
  <si>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</si>
  <si>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</si>
  <si>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</si>
  <si>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</si>
  <si>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</si>
  <si>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</si>
  <si>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</si>
  <si>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</si>
  <si>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</si>
  <si>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</si>
  <si>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</si>
  <si>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</si>
  <si>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</si>
  <si>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</si>
  <si>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</si>
  <si>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</si>
  <si>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</si>
  <si>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</si>
  <si>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</si>
  <si>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</si>
  <si>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</si>
  <si>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</si>
  <si>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</si>
  <si>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</si>
  <si>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</si>
  <si>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</si>
  <si>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</si>
  <si>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</si>
  <si>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</si>
  <si>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</si>
  <si>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</si>
  <si>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</si>
  <si>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</si>
  <si>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</si>
  <si>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</si>
  <si>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</si>
  <si>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</si>
  <si>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</si>
  <si>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</si>
  <si>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</si>
  <si>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</si>
  <si>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</si>
  <si>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</si>
  <si>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</si>
  <si>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</si>
  <si>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</si>
  <si>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</si>
  <si>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</si>
  <si>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</si>
  <si>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</si>
  <si>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</si>
  <si>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</si>
  <si>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</si>
  <si>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</si>
  <si>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</si>
  <si>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</si>
  <si>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</si>
  <si>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</si>
  <si>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</si>
  <si>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</si>
  <si>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</si>
  <si>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</si>
  <si>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</si>
  <si>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</si>
  <si>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</si>
  <si>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</si>
  <si>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</si>
  <si>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</si>
  <si>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</si>
  <si>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</si>
  <si>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</si>
  <si>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</si>
  <si>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</si>
  <si>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</si>
  <si>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</si>
  <si>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</si>
  <si>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</si>
  <si>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</si>
  <si>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</si>
  <si>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</si>
  <si>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</si>
  <si>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</si>
  <si>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</si>
  <si>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</si>
  <si>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</si>
  <si>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</si>
  <si>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</si>
  <si>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</si>
  <si>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</si>
  <si>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</si>
  <si>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</si>
  <si>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</si>
  <si>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</si>
  <si>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</si>
  <si>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</si>
  <si>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</si>
  <si>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</si>
  <si>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</si>
  <si>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</si>
  <si>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</si>
  <si>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</si>
  <si>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</si>
  <si>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</si>
  <si>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</si>
  <si>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</si>
  <si>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</si>
  <si>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</si>
  <si>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</si>
  <si>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</si>
  <si>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</si>
  <si>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</si>
  <si>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</si>
  <si>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</si>
  <si>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</si>
  <si>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</si>
  <si>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</si>
  <si>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</si>
  <si>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</si>
  <si>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</si>
  <si>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</si>
  <si>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</si>
  <si>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</si>
  <si>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</si>
  <si>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</si>
  <si>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</si>
  <si>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</si>
  <si>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</si>
  <si>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</si>
  <si>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</si>
  <si>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</si>
  <si>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</si>
  <si>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</si>
  <si>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</si>
  <si>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</si>
  <si>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</si>
  <si>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</si>
  <si>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</si>
  <si>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</si>
  <si>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</si>
  <si>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</si>
  <si>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</si>
  <si>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</si>
  <si>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</si>
  <si>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</si>
  <si>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</si>
  <si>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</si>
  <si>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</si>
  <si>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</si>
  <si>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</si>
  <si>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</si>
  <si>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</si>
  <si>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</si>
  <si>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</si>
  <si>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</si>
  <si>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</si>
  <si>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</si>
  <si>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</si>
  <si>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</si>
  <si>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</si>
  <si>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</si>
  <si>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</si>
  <si>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</si>
  <si>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</si>
  <si>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</si>
  <si>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</si>
  <si>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</si>
  <si>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</si>
  <si>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</si>
  <si>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</si>
  <si>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</si>
  <si>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</si>
  <si>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</si>
  <si>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</si>
  <si>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</si>
  <si>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</si>
  <si>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</si>
  <si>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</si>
  <si>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</si>
  <si>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</si>
  <si>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</si>
  <si>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</si>
  <si>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</si>
  <si>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</si>
  <si>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</si>
  <si>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</si>
  <si>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</si>
  <si>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</si>
  <si>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</si>
  <si>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</si>
  <si>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</si>
  <si>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</si>
  <si>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</si>
  <si>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</si>
  <si>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</si>
  <si>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</si>
  <si>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</si>
  <si>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</si>
  <si>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</si>
  <si>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</si>
  <si>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</si>
  <si>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</si>
  <si>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</si>
  <si>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</si>
  <si>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</si>
  <si>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</si>
  <si>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</si>
  <si>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</si>
  <si>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</si>
  <si>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</si>
  <si>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</si>
  <si>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</si>
  <si>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</si>
  <si>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</si>
  <si>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</si>
  <si>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</si>
  <si>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</si>
  <si>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</si>
  <si>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</si>
  <si>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</si>
  <si>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</si>
  <si>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</si>
  <si>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</si>
  <si>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</si>
  <si>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</si>
  <si>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</si>
  <si>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</si>
  <si>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</si>
  <si>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</si>
  <si>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</si>
  <si>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</si>
  <si>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</si>
  <si>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</si>
  <si>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</si>
  <si>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</si>
  <si>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</si>
  <si>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</si>
  <si>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</si>
  <si>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</si>
  <si>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</si>
  <si>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</si>
  <si>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</si>
  <si>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</si>
  <si>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</si>
  <si>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</si>
  <si>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</si>
  <si>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</si>
  <si>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</si>
  <si>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</si>
  <si>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</si>
  <si>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</si>
  <si>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</si>
  <si>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</si>
  <si>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</si>
  <si>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</si>
  <si>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</si>
  <si>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</si>
  <si>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</si>
  <si>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</si>
  <si>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</si>
  <si>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</si>
  <si>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</si>
  <si>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</si>
  <si>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</si>
  <si>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</si>
  <si>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</si>
  <si>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</si>
  <si>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</si>
  <si>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</si>
  <si>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</si>
  <si>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</si>
  <si>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</si>
  <si>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</si>
  <si>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</si>
  <si>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</si>
  <si>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</si>
  <si>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</si>
  <si>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</si>
  <si>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</si>
  <si>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</si>
  <si>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</si>
  <si>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</si>
  <si>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</si>
  <si>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</si>
  <si>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</si>
  <si>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</si>
  <si>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</si>
  <si>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</si>
  <si>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</si>
  <si>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</si>
  <si>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</si>
  <si>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</si>
  <si>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</si>
  <si>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</si>
  <si>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</si>
  <si>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</si>
  <si>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</si>
  <si>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</si>
  <si>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</si>
  <si>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</si>
  <si>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</si>
  <si>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</si>
  <si>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</si>
  <si>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</si>
  <si>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</si>
  <si>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</si>
  <si>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</si>
  <si>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</si>
  <si>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</si>
  <si>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</si>
  <si>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</si>
  <si>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</si>
  <si>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</si>
  <si>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</si>
  <si>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</si>
  <si>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</si>
  <si>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</si>
  <si>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</si>
  <si>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</si>
  <si>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</si>
  <si>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</si>
  <si>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</si>
  <si>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</si>
  <si>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</si>
  <si>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</si>
  <si>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</si>
  <si>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</si>
  <si>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</si>
  <si>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</si>
  <si>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</si>
  <si>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</si>
  <si>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</si>
  <si>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</si>
  <si>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</si>
  <si>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</si>
  <si>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</si>
  <si>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</si>
  <si>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</si>
  <si>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</si>
  <si>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</si>
  <si>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</si>
  <si>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</si>
  <si>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</si>
  <si>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</si>
  <si>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</si>
  <si>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</si>
  <si>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</si>
  <si>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</si>
  <si>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</si>
  <si>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</si>
  <si>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</si>
  <si>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</si>
  <si>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</si>
  <si>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</si>
  <si>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</si>
  <si>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</si>
  <si>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</si>
  <si>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</si>
  <si>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</si>
  <si>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</si>
  <si>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</si>
  <si>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</si>
  <si>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</si>
  <si>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</si>
  <si>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</si>
  <si>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</si>
  <si>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</si>
  <si>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</si>
  <si>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</si>
  <si>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</si>
  <si>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</si>
  <si>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</si>
  <si>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</si>
  <si>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</si>
  <si>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</si>
  <si>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</si>
  <si>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</si>
  <si>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</si>
  <si>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</si>
  <si>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</si>
  <si>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</si>
  <si>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</si>
  <si>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</si>
  <si>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</si>
  <si>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</si>
  <si>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</si>
  <si>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</si>
  <si>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</si>
  <si>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</si>
  <si>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</si>
  <si>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</si>
  <si>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</si>
  <si>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</si>
  <si>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</si>
  <si>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</si>
  <si>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</si>
  <si>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</si>
  <si>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</si>
  <si>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</si>
  <si>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</si>
  <si>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</si>
  <si>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</si>
  <si>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</si>
  <si>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</si>
  <si>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</si>
  <si>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</si>
  <si>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</si>
  <si>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</si>
  <si>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</si>
  <si>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</si>
  <si>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</si>
  <si>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</si>
  <si>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</si>
  <si>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</si>
  <si>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</si>
  <si>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</si>
  <si>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</si>
  <si>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</si>
  <si>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</si>
  <si>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</si>
  <si>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</si>
  <si>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</si>
  <si>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</si>
  <si>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</si>
  <si>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</si>
  <si>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</si>
  <si>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</si>
  <si>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</si>
  <si>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</si>
  <si>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</si>
  <si>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</si>
  <si>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</si>
  <si>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</si>
  <si>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</si>
  <si>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</si>
  <si>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</si>
  <si>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</si>
  <si>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</si>
  <si>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</si>
  <si>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</si>
  <si>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</si>
  <si>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</si>
  <si>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</si>
  <si>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</si>
  <si>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</si>
  <si>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</si>
  <si>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</si>
  <si>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</si>
  <si>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</si>
  <si>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</si>
  <si>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</si>
  <si>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</si>
  <si>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</si>
  <si>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</si>
  <si>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</si>
  <si>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</si>
  <si>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</si>
  <si>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</si>
  <si>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</si>
  <si>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</si>
  <si>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</si>
  <si>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</si>
  <si>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</si>
  <si>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</si>
  <si>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</si>
  <si>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</si>
  <si>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</si>
  <si>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</si>
  <si>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</si>
  <si>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</si>
  <si>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</si>
  <si>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</si>
  <si>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</si>
  <si>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</si>
  <si>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</si>
  <si>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</si>
  <si>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</si>
  <si>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</si>
  <si>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</si>
  <si>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</si>
  <si>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</si>
  <si>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</si>
  <si>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</si>
  <si>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</si>
  <si>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</si>
  <si>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</si>
  <si>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</si>
  <si>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</si>
  <si>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</si>
  <si>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</si>
  <si>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</si>
  <si>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</si>
  <si>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</si>
  <si>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</si>
  <si>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</si>
  <si>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</si>
  <si>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</si>
  <si>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</si>
  <si>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</si>
  <si>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</si>
  <si>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</si>
  <si>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</si>
  <si>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</si>
  <si>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</si>
  <si>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</si>
  <si>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</si>
  <si>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</si>
  <si>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</si>
  <si>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</si>
  <si>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</si>
  <si>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</si>
  <si>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</si>
  <si>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</si>
  <si>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</si>
  <si>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</si>
  <si>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</si>
  <si>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</si>
  <si>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</si>
  <si>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</si>
  <si>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</si>
  <si>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</si>
  <si>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</si>
  <si>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</si>
  <si>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</si>
  <si>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</si>
  <si>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</si>
  <si>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</si>
  <si>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</si>
  <si>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</si>
  <si>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</si>
  <si>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</si>
  <si>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</si>
  <si>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</si>
  <si>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</si>
  <si>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</si>
  <si>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</si>
  <si>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</si>
  <si>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</si>
  <si>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</si>
  <si>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</si>
  <si>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</si>
  <si>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</si>
  <si>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</si>
  <si>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</si>
  <si>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</si>
  <si>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</si>
  <si>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</si>
  <si>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</si>
  <si>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</si>
  <si>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</si>
  <si>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</si>
  <si>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</si>
  <si>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</si>
  <si>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</si>
  <si>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</si>
  <si>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</si>
  <si>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</si>
  <si>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</si>
  <si>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</si>
  <si>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</si>
  <si>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</si>
  <si>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</si>
  <si>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</si>
  <si>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</si>
  <si>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</si>
  <si>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</si>
  <si>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</si>
  <si>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</si>
  <si>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</si>
  <si>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</si>
  <si>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</si>
  <si>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</si>
  <si>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</si>
  <si>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</si>
  <si>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</si>
  <si>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</si>
  <si>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</si>
  <si>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</si>
  <si>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</si>
  <si>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</si>
  <si>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</si>
  <si>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</si>
  <si>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</si>
  <si>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</si>
  <si>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</si>
  <si>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</si>
  <si>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</si>
  <si>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</si>
  <si>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</si>
  <si>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</si>
  <si>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</si>
  <si>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</si>
  <si>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</si>
  <si>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</si>
  <si>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</si>
  <si>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</si>
  <si>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</si>
  <si>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</si>
  <si>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</si>
  <si>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</si>
  <si>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</si>
  <si>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</si>
  <si>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</si>
  <si>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</si>
  <si>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</si>
  <si>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</si>
  <si>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</si>
  <si>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</si>
  <si>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</si>
  <si>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</si>
  <si>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</si>
  <si>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</si>
  <si>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</si>
  <si>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</si>
  <si>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</si>
  <si>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</si>
  <si>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</si>
  <si>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</si>
  <si>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</si>
  <si>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</si>
  <si>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</si>
  <si>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</si>
  <si>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</si>
  <si>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</si>
  <si>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</si>
  <si>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</si>
  <si>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</si>
  <si>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</si>
  <si>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</si>
  <si>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</si>
  <si>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</si>
  <si>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</si>
  <si>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</si>
  <si>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</si>
  <si>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</si>
  <si>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</si>
  <si>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</si>
  <si>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</si>
  <si>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</si>
  <si>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</si>
  <si>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</si>
  <si>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</si>
  <si>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</si>
  <si>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</si>
  <si>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</si>
  <si>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</si>
  <si>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</si>
  <si>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</si>
  <si>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</si>
  <si>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</si>
  <si>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</si>
  <si>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</si>
  <si>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</si>
  <si>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</si>
  <si>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</si>
  <si>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</si>
  <si>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</si>
  <si>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</si>
  <si>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</si>
  <si>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</si>
  <si>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</si>
  <si>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</si>
  <si>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</si>
  <si>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</si>
  <si>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</si>
  <si>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</si>
  <si>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</si>
  <si>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</si>
  <si>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</si>
  <si>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</si>
  <si>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</si>
  <si>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</si>
  <si>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</si>
  <si>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</si>
  <si>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</si>
  <si>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</si>
  <si>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</si>
  <si>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</si>
  <si>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</si>
  <si>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</si>
  <si>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</si>
  <si>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</si>
  <si>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</si>
  <si>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</si>
  <si>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</si>
  <si>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</si>
  <si>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</si>
  <si>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</si>
  <si>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</si>
  <si>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</si>
  <si>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</si>
  <si>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</si>
  <si>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</si>
  <si>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</si>
  <si>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</si>
  <si>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</si>
  <si>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</si>
  <si>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</si>
  <si>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</si>
  <si>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</si>
  <si>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</si>
  <si>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</si>
  <si>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</si>
  <si>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</si>
  <si>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</si>
  <si>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</si>
  <si>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</si>
  <si>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</si>
  <si>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</si>
  <si>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</si>
  <si>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</si>
  <si>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</si>
  <si>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</si>
  <si>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</si>
  <si>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</si>
  <si>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</si>
  <si>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</si>
  <si>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</si>
  <si>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</si>
  <si>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</si>
  <si>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</si>
  <si>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</si>
  <si>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</si>
  <si>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</si>
  <si>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</si>
  <si>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</si>
  <si>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</si>
  <si>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</si>
  <si>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</si>
  <si>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</si>
  <si>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</si>
  <si>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</si>
  <si>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</si>
  <si>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</si>
  <si>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</si>
  <si>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</si>
  <si>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</si>
  <si>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</si>
  <si>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</si>
  <si>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</si>
  <si>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</si>
  <si>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</si>
  <si>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</si>
  <si>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</si>
  <si>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</si>
  <si>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</si>
  <si>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</si>
  <si>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</si>
  <si>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</si>
  <si>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</si>
  <si>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</si>
  <si>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</si>
  <si>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</si>
  <si>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</si>
  <si>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</si>
  <si>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</si>
  <si>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</si>
  <si>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</si>
  <si>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</si>
  <si>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</si>
  <si>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</si>
  <si>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</si>
  <si>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</si>
  <si>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</si>
  <si>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</si>
  <si>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</si>
  <si>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</si>
  <si>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</si>
  <si>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</si>
  <si>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</si>
  <si>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</si>
  <si>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</si>
  <si>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</si>
  <si>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</si>
  <si>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</si>
  <si>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</si>
  <si>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</si>
  <si>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</si>
  <si>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</si>
  <si>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</si>
  <si>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</si>
  <si>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</si>
  <si>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</si>
  <si>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</si>
  <si>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</si>
  <si>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</si>
  <si>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</si>
  <si>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</si>
  <si>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</si>
  <si>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</si>
  <si>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</si>
  <si>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</si>
  <si>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</si>
  <si>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</si>
  <si>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</si>
  <si>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</si>
  <si>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</si>
  <si>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</si>
  <si>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</si>
  <si>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</si>
  <si>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</si>
  <si>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</si>
  <si>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</si>
  <si>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</si>
  <si>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</si>
  <si>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</si>
  <si>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</si>
  <si>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</si>
  <si>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</si>
  <si>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</si>
  <si>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</si>
  <si>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</si>
  <si>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</si>
  <si>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</si>
  <si>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</si>
  <si>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</si>
  <si>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</si>
  <si>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</si>
  <si>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</si>
  <si>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</si>
  <si>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</si>
  <si>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</si>
  <si>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</si>
  <si>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</si>
  <si>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</si>
  <si>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</si>
  <si>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</si>
  <si>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</si>
  <si>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</si>
  <si>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</si>
  <si>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</si>
  <si>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</si>
  <si>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</si>
  <si>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</si>
  <si>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</si>
  <si>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</si>
  <si>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</si>
  <si>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</si>
  <si>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</si>
  <si>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</si>
  <si>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</si>
  <si>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</si>
  <si>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</si>
  <si>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</si>
  <si>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</si>
  <si>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</si>
  <si>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</si>
  <si>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</si>
  <si>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</si>
  <si>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</si>
  <si>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</si>
  <si>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</si>
  <si>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</si>
  <si>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</si>
  <si>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</si>
  <si>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</si>
  <si>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</si>
  <si>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</si>
  <si>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</si>
  <si>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</si>
  <si>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</si>
  <si>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</si>
  <si>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</si>
  <si>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</si>
  <si>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</si>
  <si>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</si>
  <si>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</si>
  <si>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</si>
  <si>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</si>
  <si>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</si>
  <si>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</si>
  <si>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</si>
  <si>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</si>
  <si>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</si>
  <si>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</si>
  <si>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</si>
  <si>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</si>
  <si>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</si>
  <si>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</si>
  <si>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</si>
  <si>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</si>
  <si>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</si>
  <si>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</si>
  <si>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</si>
  <si>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</si>
  <si>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</si>
  <si>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</si>
  <si>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</si>
  <si>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</si>
  <si>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</si>
  <si>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</si>
  <si>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</si>
  <si>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</si>
  <si>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</si>
  <si>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</si>
  <si>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</si>
  <si>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</si>
  <si>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</si>
  <si>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</si>
  <si>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</si>
  <si>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</si>
  <si>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</si>
  <si>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</si>
  <si>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</si>
  <si>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</si>
  <si>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</si>
  <si>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</si>
  <si>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</si>
  <si>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</si>
  <si>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</si>
  <si>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</si>
  <si>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</si>
  <si>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</si>
  <si>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</si>
  <si>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</si>
  <si>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</si>
  <si>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</si>
  <si>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</si>
  <si>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</si>
  <si>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</si>
  <si>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</si>
  <si>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</si>
  <si>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</si>
  <si>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</si>
  <si>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</si>
  <si>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</si>
  <si>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</si>
  <si>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</si>
  <si>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</si>
  <si>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</si>
  <si>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</si>
  <si>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</si>
  <si>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</si>
  <si>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</si>
  <si>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</si>
  <si>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</si>
  <si>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</si>
  <si>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</si>
  <si>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</si>
  <si>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</si>
  <si>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</si>
  <si>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</si>
  <si>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</si>
  <si>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</si>
  <si>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</si>
  <si>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</si>
  <si>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</si>
  <si>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</si>
  <si>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</si>
  <si>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</si>
  <si>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</si>
  <si>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</si>
  <si>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</si>
  <si>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</si>
  <si>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</si>
  <si>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</si>
  <si>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</si>
  <si>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</si>
  <si>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</si>
  <si>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</si>
  <si>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</si>
  <si>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</si>
  <si>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</si>
  <si>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</si>
  <si>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</si>
  <si>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</si>
  <si>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</si>
  <si>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</si>
  <si>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</si>
  <si>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</si>
  <si>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</si>
  <si>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</si>
  <si>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</si>
  <si>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</si>
  <si>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</si>
  <si>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</si>
  <si>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</si>
  <si>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</si>
  <si>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</si>
  <si>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</si>
  <si>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</si>
  <si>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</si>
  <si>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</si>
  <si>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</si>
  <si>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</si>
  <si>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</si>
  <si>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</si>
  <si>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</si>
  <si>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</si>
  <si>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</si>
  <si>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</si>
  <si>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</si>
  <si>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</si>
  <si>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</si>
  <si>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</si>
  <si>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</si>
  <si>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</si>
  <si>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</si>
  <si>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</si>
  <si>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</si>
  <si>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</si>
  <si>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</si>
  <si>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</si>
  <si>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</si>
  <si>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</si>
  <si>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</si>
  <si>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</si>
  <si>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</si>
  <si>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</si>
  <si>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</si>
  <si>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</si>
  <si>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</si>
  <si>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</si>
  <si>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</si>
  <si>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</si>
  <si>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</si>
  <si>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</si>
  <si>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</si>
  <si>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</si>
  <si>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</si>
  <si>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</si>
  <si>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</si>
  <si>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</si>
  <si>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</si>
  <si>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</si>
  <si>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</si>
  <si>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</si>
  <si>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</si>
  <si>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</si>
  <si>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</si>
  <si>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</si>
  <si>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</si>
  <si>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</si>
  <si>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</si>
  <si>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</si>
  <si>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</si>
  <si>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</si>
  <si>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</si>
  <si>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</si>
  <si>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</si>
  <si>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</si>
  <si>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</si>
  <si>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</si>
  <si>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</si>
  <si>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</si>
  <si>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</si>
  <si>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</si>
  <si>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</si>
  <si>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</si>
  <si>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</si>
  <si>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</si>
  <si>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</si>
  <si>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</si>
  <si>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</si>
  <si>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</si>
  <si>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</si>
  <si>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</si>
  <si>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</si>
  <si>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</si>
  <si>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</si>
  <si>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</si>
  <si>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</si>
  <si>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</si>
  <si>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</si>
  <si>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</si>
  <si>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</si>
  <si>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</si>
  <si>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</si>
  <si>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</si>
  <si>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</si>
  <si>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</si>
  <si>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</si>
  <si>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</si>
  <si>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</si>
  <si>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</si>
  <si>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</si>
  <si>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</si>
  <si>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</si>
  <si>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</si>
  <si>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</si>
  <si>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</si>
  <si>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</si>
  <si>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</si>
  <si>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</si>
  <si>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</si>
  <si>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</si>
  <si>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</si>
  <si>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</si>
  <si>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</si>
  <si>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</si>
  <si>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</si>
  <si>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</si>
  <si>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</si>
  <si>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</si>
  <si>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</si>
  <si>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</si>
  <si>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</si>
  <si>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</si>
  <si>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</si>
  <si>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</si>
  <si>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</si>
  <si>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</si>
  <si>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</si>
  <si>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</si>
  <si>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</si>
  <si>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</si>
  <si>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</si>
  <si>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</si>
  <si>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</si>
  <si>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</si>
  <si>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</si>
  <si>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</si>
  <si>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</si>
  <si>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</si>
  <si>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</si>
  <si>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</si>
  <si>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</si>
  <si>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</si>
  <si>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</si>
  <si>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</si>
  <si>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</si>
  <si>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</si>
  <si>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</si>
  <si>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</si>
  <si>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</si>
  <si>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</si>
  <si>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</si>
  <si>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</si>
  <si>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</si>
  <si>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</si>
  <si>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</si>
  <si>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</si>
  <si>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</si>
  <si>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</si>
  <si>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</si>
  <si>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</si>
  <si>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</si>
  <si>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</si>
  <si>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</si>
  <si>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</si>
  <si>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</si>
  <si>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</si>
  <si>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</si>
  <si>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</si>
  <si>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</si>
  <si>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</si>
  <si>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</si>
  <si>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</si>
  <si>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</si>
  <si>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</si>
  <si>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</si>
  <si>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</si>
  <si>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</si>
  <si>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</si>
  <si>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</si>
  <si>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</si>
  <si>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</si>
  <si>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</si>
  <si>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</si>
  <si>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</si>
  <si>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</si>
  <si>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</si>
  <si>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</si>
  <si>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</si>
  <si>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</si>
  <si>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</si>
  <si>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</si>
  <si>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</si>
  <si>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</si>
  <si>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</si>
  <si>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</si>
  <si>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</si>
  <si>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</si>
  <si>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</si>
  <si>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</si>
  <si>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</si>
  <si>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</si>
  <si>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</si>
  <si>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</si>
  <si>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</si>
  <si>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</si>
  <si>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</si>
  <si>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</si>
  <si>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</si>
  <si>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</si>
  <si>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</si>
  <si>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</si>
  <si>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</si>
  <si>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</si>
  <si>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</si>
  <si>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</si>
  <si>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</si>
  <si>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</si>
  <si>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</si>
  <si>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</si>
  <si>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</si>
  <si>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</si>
  <si>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</si>
  <si>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</si>
  <si>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</si>
  <si>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</si>
  <si>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</si>
  <si>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</si>
  <si>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</si>
  <si>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</si>
  <si>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</si>
  <si>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</si>
  <si>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</si>
  <si>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</si>
  <si>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</si>
  <si>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</si>
  <si>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</si>
  <si>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</si>
  <si>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</si>
  <si>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</si>
  <si>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</si>
  <si>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</si>
  <si>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</si>
  <si>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</si>
  <si>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</si>
  <si>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</si>
  <si>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</si>
  <si>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</si>
  <si>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</si>
  <si>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</si>
  <si>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</si>
  <si>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</si>
  <si>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</si>
  <si>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</si>
  <si>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</si>
  <si>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</si>
  <si>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</si>
  <si>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</si>
  <si>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</si>
  <si>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</si>
  <si>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</si>
  <si>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</si>
  <si>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</si>
  <si>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</si>
  <si>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</si>
  <si>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</si>
  <si>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</si>
  <si>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</si>
  <si>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</si>
  <si>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</si>
  <si>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</si>
  <si>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</si>
  <si>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</si>
  <si>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</si>
  <si>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</si>
  <si>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</si>
  <si>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</si>
  <si>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</si>
  <si>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</si>
  <si>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</si>
  <si>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</si>
  <si>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</si>
  <si>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</si>
  <si>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</si>
  <si>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</si>
  <si>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</si>
  <si>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</si>
  <si>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</si>
  <si>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</si>
  <si>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</si>
  <si>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</si>
  <si>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</si>
  <si>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</si>
  <si>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</si>
  <si>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</si>
  <si>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</si>
  <si>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</si>
  <si>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</si>
  <si>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</si>
  <si>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</si>
  <si>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</si>
  <si>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</si>
  <si>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</si>
  <si>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</si>
  <si>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</si>
  <si>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</si>
  <si>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</si>
  <si>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</si>
  <si>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</si>
  <si>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</si>
  <si>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</si>
  <si>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</si>
  <si>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</si>
  <si>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</si>
  <si>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</si>
  <si>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</si>
  <si>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</si>
  <si>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</si>
  <si>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</si>
  <si>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</si>
  <si>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</si>
  <si>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</si>
  <si>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</si>
  <si>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</si>
  <si>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</si>
  <si>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</si>
  <si>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</si>
  <si>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</si>
  <si>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</si>
  <si>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</si>
  <si>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</si>
  <si>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</si>
  <si>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</si>
  <si>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</si>
  <si>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</si>
  <si>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</si>
  <si>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</si>
  <si>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</si>
  <si>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</si>
  <si>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</si>
  <si>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</si>
  <si>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</si>
  <si>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</si>
  <si>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</si>
  <si>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</si>
  <si>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</si>
  <si>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</si>
  <si>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</si>
  <si>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</si>
  <si>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</si>
  <si>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</si>
  <si>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</si>
  <si>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</si>
  <si>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</si>
  <si>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</si>
  <si>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</si>
  <si>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</si>
  <si>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</si>
  <si>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</si>
  <si>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</si>
  <si>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</si>
  <si>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</si>
  <si>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</si>
  <si>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</si>
  <si>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</si>
  <si>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</si>
  <si>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</si>
  <si>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</si>
  <si>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</si>
  <si>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</si>
  <si>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</si>
  <si>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</si>
  <si>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</si>
  <si>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</si>
  <si>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</si>
  <si>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</si>
  <si>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</si>
  <si>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</si>
  <si>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</si>
  <si>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</si>
  <si>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</si>
  <si>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</si>
  <si>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</si>
  <si>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</si>
  <si>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</si>
  <si>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</si>
  <si>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</si>
  <si>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</si>
  <si>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</si>
  <si>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</si>
  <si>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</si>
  <si>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</si>
  <si>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</si>
  <si>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</si>
  <si>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</si>
  <si>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</si>
  <si>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</si>
  <si>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</si>
  <si>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</si>
  <si>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</si>
  <si>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</si>
  <si>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</si>
  <si>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</si>
  <si>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</si>
  <si>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</si>
  <si>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</si>
  <si>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</si>
  <si>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</si>
  <si>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</si>
  <si>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</si>
  <si>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</si>
  <si>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</si>
  <si>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</si>
  <si>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</si>
  <si>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</si>
  <si>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</si>
  <si>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</si>
  <si>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</si>
  <si>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</si>
  <si>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</si>
  <si>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</si>
  <si>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</si>
  <si>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</si>
  <si>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</si>
  <si>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</si>
  <si>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</si>
  <si>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</si>
  <si>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</si>
  <si>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</si>
  <si>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</si>
  <si>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</si>
  <si>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</si>
  <si>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</si>
  <si>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</si>
  <si>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</si>
  <si>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</si>
  <si>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</si>
  <si>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</si>
  <si>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</si>
  <si>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</si>
  <si>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</si>
  <si>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</si>
  <si>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</si>
  <si>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</si>
  <si>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</si>
  <si>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</si>
  <si>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</si>
  <si>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</si>
  <si>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</si>
  <si>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</si>
  <si>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</si>
  <si>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</si>
  <si>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</si>
  <si>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</si>
  <si>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</si>
  <si>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</si>
  <si>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</si>
  <si>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</si>
  <si>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</si>
  <si>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</si>
  <si>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</si>
  <si>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</si>
  <si>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</si>
  <si>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</si>
  <si>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</si>
  <si>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</si>
  <si>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</si>
  <si>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</si>
  <si>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</si>
  <si>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</si>
  <si>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</si>
  <si>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</si>
  <si>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</si>
  <si>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</si>
  <si>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</si>
  <si>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</si>
  <si>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</si>
  <si>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</si>
  <si>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</si>
  <si>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</si>
  <si>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</si>
  <si>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</si>
  <si>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</si>
  <si>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</si>
  <si>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</si>
  <si>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</si>
  <si>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</si>
  <si>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</si>
  <si>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</si>
  <si>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</si>
  <si>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</si>
  <si>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</si>
  <si>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</si>
  <si>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</si>
  <si>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</si>
  <si>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</si>
  <si>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</si>
  <si>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</si>
  <si>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</si>
  <si>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</si>
  <si>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</si>
  <si>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</si>
  <si>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</si>
  <si>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</si>
  <si>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</si>
  <si>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</si>
  <si>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</si>
  <si>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</si>
  <si>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</si>
  <si>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</si>
  <si>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</si>
  <si>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</si>
  <si>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</si>
  <si>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</si>
  <si>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</si>
  <si>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</si>
  <si>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</si>
  <si>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</si>
  <si>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</si>
  <si>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</si>
  <si>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</si>
  <si>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</si>
  <si>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</si>
  <si>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</si>
  <si>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</si>
  <si>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</si>
  <si>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</si>
  <si>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</si>
  <si>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</si>
  <si>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</si>
  <si>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</si>
  <si>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</si>
  <si>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</si>
  <si>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</si>
  <si>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</si>
  <si>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</si>
  <si>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</si>
  <si>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</si>
  <si>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</si>
  <si>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</si>
  <si>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</si>
  <si>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</si>
  <si>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</si>
  <si>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</si>
  <si>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</si>
  <si>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</si>
  <si>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</si>
  <si>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</si>
  <si>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</si>
  <si>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</si>
  <si>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</si>
  <si>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</si>
  <si>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</si>
  <si>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</si>
  <si>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</si>
  <si>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</si>
  <si>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</si>
  <si>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</si>
  <si>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</si>
  <si>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</si>
  <si>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</si>
  <si>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</si>
  <si>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</si>
  <si>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</si>
  <si>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</si>
  <si>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</si>
  <si>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</si>
  <si>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</si>
  <si>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</si>
  <si>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</si>
  <si>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</si>
  <si>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</si>
  <si>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</si>
  <si>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</si>
  <si>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</si>
  <si>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</si>
  <si>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</si>
  <si>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</si>
  <si>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</si>
  <si>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</si>
  <si>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</si>
  <si>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</si>
  <si>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</si>
  <si>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</si>
  <si>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</si>
  <si>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</si>
  <si>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</si>
  <si>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</si>
  <si>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</si>
  <si>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</si>
  <si>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</si>
  <si>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</si>
  <si>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</si>
  <si>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</si>
  <si>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</si>
  <si>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</si>
  <si>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</si>
  <si>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</si>
  <si>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</si>
  <si>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</si>
  <si>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</si>
  <si>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</si>
  <si>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</si>
  <si>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</si>
  <si>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</si>
  <si>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</si>
  <si>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</si>
  <si>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</si>
  <si>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</si>
  <si>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</si>
  <si>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</si>
  <si>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</si>
  <si>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</si>
  <si>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</si>
  <si>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</si>
  <si>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</si>
  <si>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</si>
  <si>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</si>
  <si>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</si>
  <si>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</si>
  <si>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</si>
  <si>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</si>
  <si>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</si>
  <si>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</si>
  <si>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</si>
  <si>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</si>
  <si>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</si>
  <si>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</si>
  <si>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</si>
  <si>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</si>
  <si>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</si>
  <si>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</si>
  <si>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</si>
  <si>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</si>
  <si>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</si>
  <si>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</si>
  <si>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</si>
  <si>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</si>
  <si>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</si>
  <si>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</si>
  <si>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</si>
  <si>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</si>
  <si>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</si>
  <si>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</si>
  <si>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</si>
  <si>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</si>
  <si>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</si>
  <si>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</si>
  <si>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</si>
  <si>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</si>
  <si>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</si>
  <si>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</si>
  <si>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</si>
  <si>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</si>
  <si>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</si>
  <si>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</si>
  <si>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</si>
  <si>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</si>
  <si>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</si>
  <si>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</si>
  <si>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</si>
  <si>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</si>
  <si>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</si>
  <si>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</si>
  <si>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</si>
  <si>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</si>
  <si>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</si>
  <si>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</si>
  <si>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</si>
  <si>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</si>
  <si>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</si>
  <si>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</si>
  <si>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</si>
  <si>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</si>
  <si>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</si>
  <si>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</si>
  <si>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</si>
  <si>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</si>
  <si>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</si>
  <si>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</si>
  <si>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</si>
  <si>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</si>
  <si>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</si>
  <si>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</si>
  <si>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</si>
  <si>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</si>
  <si>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</si>
  <si>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</si>
  <si>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</si>
  <si>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</si>
  <si>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</si>
  <si>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</si>
  <si>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</si>
  <si>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</si>
  <si>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</si>
  <si>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</si>
  <si>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</si>
  <si>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</si>
  <si>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</si>
  <si>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</si>
  <si>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</si>
  <si>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</si>
  <si>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</si>
  <si>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</si>
  <si>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</si>
  <si>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</si>
  <si>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</si>
  <si>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</si>
  <si>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</si>
  <si>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</si>
  <si>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</si>
  <si>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</si>
  <si>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</si>
  <si>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</si>
  <si>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</si>
  <si>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</si>
  <si>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</si>
  <si>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</si>
  <si>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</si>
  <si>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</si>
  <si>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</si>
  <si>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</si>
  <si>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</si>
  <si>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</si>
  <si>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</si>
  <si>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</si>
  <si>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</si>
  <si>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</si>
  <si>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</si>
  <si>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</si>
  <si>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</si>
  <si>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</si>
  <si>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</si>
  <si>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</si>
  <si>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</si>
  <si>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</si>
  <si>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</si>
  <si>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</si>
  <si>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</si>
  <si>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</si>
  <si>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</si>
  <si>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</si>
  <si>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</si>
  <si>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</si>
  <si>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</si>
  <si>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</si>
  <si>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</si>
  <si>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</si>
  <si>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</si>
  <si>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</si>
  <si>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</si>
  <si>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</si>
  <si>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</si>
  <si>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</si>
  <si>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</si>
  <si>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</si>
  <si>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</si>
  <si>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</si>
  <si>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</si>
  <si>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</si>
  <si>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</si>
  <si>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</si>
  <si>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</si>
  <si>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</si>
  <si>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</si>
  <si>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</si>
  <si>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</si>
  <si>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</si>
  <si>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</si>
  <si>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</si>
  <si>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</si>
  <si>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</si>
  <si>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</si>
  <si>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</si>
  <si>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</si>
  <si>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</si>
  <si>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</si>
  <si>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</si>
  <si>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</si>
  <si>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</si>
  <si>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</si>
  <si>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</si>
  <si>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</si>
  <si>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</si>
  <si>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</si>
  <si>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</si>
  <si>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</si>
  <si>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</si>
  <si>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</si>
  <si>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</si>
  <si>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</si>
  <si>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</si>
  <si>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</si>
  <si>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</si>
  <si>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</si>
  <si>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</si>
  <si>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</si>
  <si>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</si>
  <si>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</si>
  <si>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</si>
  <si>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</si>
  <si>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</si>
  <si>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</si>
  <si>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</si>
  <si>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</si>
  <si>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</si>
  <si>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</si>
  <si>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</si>
  <si>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</si>
  <si>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</si>
  <si>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</si>
  <si>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</si>
  <si>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</si>
  <si>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</si>
  <si>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</si>
  <si>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</si>
  <si>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</si>
  <si>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</si>
  <si>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</si>
  <si>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</si>
  <si>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</si>
  <si>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</si>
  <si>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</si>
  <si>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</si>
  <si>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</si>
  <si>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</si>
  <si>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</si>
  <si>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</si>
  <si>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</si>
  <si>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</si>
  <si>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</si>
  <si>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</si>
  <si>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</si>
  <si>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</si>
  <si>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</si>
  <si>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</si>
  <si>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</si>
  <si>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</si>
  <si>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</si>
  <si>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</si>
  <si>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</si>
  <si>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</si>
  <si>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</si>
  <si>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</si>
  <si>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</si>
  <si>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</si>
  <si>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</si>
  <si>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</si>
  <si>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</si>
  <si>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</si>
  <si>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</si>
  <si>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</si>
  <si>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</si>
  <si>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</si>
  <si>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</si>
  <si>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</si>
  <si>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</si>
  <si>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</si>
  <si>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</si>
  <si>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</si>
  <si>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</si>
  <si>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</si>
  <si>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</si>
  <si>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</si>
  <si>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</si>
  <si>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</si>
  <si>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</si>
  <si>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</si>
  <si>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</si>
  <si>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</si>
  <si>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</si>
  <si>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</si>
  <si>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</si>
  <si>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</si>
  <si>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</si>
  <si>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</si>
  <si>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</si>
  <si>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</si>
  <si>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</si>
  <si>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</si>
  <si>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</si>
  <si>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</si>
  <si>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</si>
  <si>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</si>
  <si>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</si>
  <si>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</si>
  <si>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</si>
  <si>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</si>
  <si>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</si>
  <si>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</si>
  <si>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</si>
  <si>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</si>
  <si>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</si>
  <si>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</si>
  <si>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</si>
  <si>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</si>
  <si>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</si>
  <si>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</si>
  <si>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</si>
  <si>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</si>
  <si>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</si>
  <si>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</si>
  <si>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</si>
  <si>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</si>
  <si>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</si>
  <si>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</si>
  <si>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</si>
  <si>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</si>
  <si>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</si>
  <si>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</si>
  <si>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</si>
  <si>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</si>
  <si>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</si>
  <si>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</si>
  <si>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</si>
  <si>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</si>
  <si>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</si>
  <si>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</si>
  <si>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</si>
  <si>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</si>
  <si>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</si>
  <si>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</si>
  <si>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</si>
  <si>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</si>
  <si>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</si>
  <si>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</si>
  <si>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</si>
  <si>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</si>
  <si>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</si>
  <si>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</si>
  <si>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</si>
  <si>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</si>
  <si>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</si>
  <si>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</si>
  <si>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</si>
  <si>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</si>
  <si>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</si>
  <si>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</si>
  <si>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</si>
  <si>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</si>
  <si>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</si>
  <si>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</si>
  <si>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</si>
  <si>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</si>
  <si>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</si>
  <si>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</si>
  <si>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</si>
  <si>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</si>
  <si>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</si>
  <si>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</si>
  <si>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</si>
  <si>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</si>
  <si>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</si>
  <si>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</si>
  <si>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</si>
  <si>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</si>
  <si>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</si>
  <si>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</si>
  <si>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</si>
  <si>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</si>
  <si>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</si>
  <si>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</si>
  <si>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</si>
  <si>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</si>
  <si>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</si>
  <si>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</si>
  <si>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</si>
  <si>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</si>
  <si>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</si>
  <si>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</si>
  <si>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</si>
  <si>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</si>
  <si>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</si>
  <si>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</si>
  <si>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</si>
  <si>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</si>
  <si>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</si>
  <si>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</si>
  <si>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</si>
  <si>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</si>
  <si>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</si>
  <si>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</si>
  <si>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</si>
  <si>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</si>
  <si>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</si>
  <si>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</si>
  <si>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</si>
  <si>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</si>
  <si>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</si>
  <si>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</si>
  <si>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</si>
  <si>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</si>
  <si>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</si>
  <si>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</si>
  <si>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</si>
  <si>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</si>
  <si>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</si>
  <si>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</si>
  <si>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</si>
  <si>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</si>
  <si>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</si>
  <si>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</si>
  <si>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</si>
  <si>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</si>
  <si>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</si>
  <si>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</si>
  <si>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</si>
  <si>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</si>
  <si>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</si>
  <si>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</si>
  <si>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</si>
  <si>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</si>
  <si>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</si>
  <si>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</si>
  <si>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</si>
  <si>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</si>
  <si>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</si>
  <si>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</si>
  <si>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</si>
  <si>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</si>
  <si>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</si>
  <si>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</si>
  <si>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</si>
  <si>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</si>
  <si>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</si>
  <si>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</si>
  <si>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</si>
  <si>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</si>
  <si>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</si>
  <si>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</si>
  <si>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</si>
  <si>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</si>
  <si>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</si>
  <si>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</si>
  <si>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</si>
  <si>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</si>
  <si>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</si>
  <si>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</si>
  <si>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</si>
  <si>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</si>
  <si>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</si>
  <si>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</si>
  <si>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</si>
  <si>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</si>
  <si>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</si>
  <si>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</si>
  <si>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</si>
  <si>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</si>
  <si>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</si>
  <si>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</si>
  <si>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</si>
  <si>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</si>
  <si>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</si>
  <si>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</si>
  <si>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</si>
  <si>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</si>
  <si>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</si>
  <si>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</si>
  <si>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</si>
  <si>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</si>
  <si>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</si>
  <si>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</si>
  <si>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</si>
  <si>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</si>
  <si>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</si>
  <si>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</si>
  <si>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</si>
  <si>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</si>
  <si>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</si>
  <si>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</si>
  <si>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</si>
  <si>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</si>
  <si>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</si>
  <si>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</si>
  <si>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</si>
  <si>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</si>
  <si>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</si>
  <si>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</si>
  <si>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</si>
  <si>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</si>
  <si>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</si>
  <si>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</si>
  <si>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</si>
  <si>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</si>
  <si>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</si>
  <si>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</si>
  <si>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</si>
  <si>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</si>
  <si>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</si>
  <si>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</si>
  <si>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</si>
  <si>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</si>
  <si>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</si>
  <si>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</si>
  <si>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</si>
  <si>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</si>
  <si>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</si>
  <si>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</si>
  <si>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</si>
  <si>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</si>
  <si>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</si>
  <si>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</si>
  <si>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</si>
  <si>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</si>
  <si>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</si>
  <si>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</si>
  <si>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</si>
  <si>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</si>
  <si>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</si>
  <si>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</si>
  <si>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</si>
  <si>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</si>
  <si>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</si>
  <si>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</si>
  <si>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</si>
  <si>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</si>
  <si>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</si>
  <si>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</si>
  <si>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</si>
  <si>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</si>
  <si>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</si>
  <si>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</si>
  <si>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</si>
  <si>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</si>
  <si>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</si>
  <si>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</si>
  <si>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</si>
  <si>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</si>
  <si>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</si>
  <si>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</si>
  <si>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</si>
  <si>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</si>
  <si>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</si>
  <si>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</si>
  <si>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</si>
  <si>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</si>
  <si>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</si>
  <si>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</si>
  <si>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</si>
  <si>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</si>
  <si>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</si>
  <si>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</si>
  <si>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</si>
  <si>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</si>
  <si>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</si>
  <si>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</si>
  <si>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</si>
  <si>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</si>
  <si>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</si>
  <si>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</si>
  <si>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</si>
  <si>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</si>
  <si>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</si>
  <si>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</si>
  <si>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</si>
  <si>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</si>
  <si>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</si>
  <si>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</si>
  <si>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</si>
  <si>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</si>
  <si>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</si>
  <si>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</si>
  <si>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</si>
  <si>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</si>
  <si>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</si>
  <si>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</si>
  <si>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</si>
  <si>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</si>
  <si>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</si>
  <si>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</si>
  <si>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</si>
  <si>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</si>
  <si>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</si>
  <si>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</si>
  <si>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</si>
  <si>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</si>
  <si>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</si>
  <si>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</si>
  <si>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</si>
  <si>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</si>
  <si>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</si>
  <si>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</si>
  <si>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</si>
  <si>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</si>
  <si>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</si>
  <si>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</si>
  <si>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</si>
  <si>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</si>
  <si>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</si>
  <si>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</si>
  <si>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</si>
  <si>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</si>
  <si>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</si>
  <si>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</si>
  <si>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</si>
  <si>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</si>
  <si>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</si>
  <si>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</si>
  <si>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</si>
  <si>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</si>
  <si>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</si>
  <si>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</si>
  <si>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</si>
  <si>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</si>
  <si>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</si>
  <si>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</si>
  <si>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</si>
  <si>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</si>
  <si>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</si>
  <si>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</si>
  <si>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</si>
  <si>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</si>
  <si>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</si>
  <si>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</si>
  <si>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</si>
  <si>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</si>
  <si>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</si>
  <si>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</si>
  <si>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</si>
  <si>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</si>
  <si>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</si>
  <si>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</si>
  <si>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</si>
  <si>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</si>
  <si>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</si>
  <si>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</si>
  <si>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</si>
  <si>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</si>
  <si>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</si>
  <si>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</si>
  <si>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</si>
  <si>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</si>
  <si>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</si>
  <si>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</si>
  <si>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</si>
  <si>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</si>
  <si>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</si>
  <si>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</si>
  <si>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</si>
  <si>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</si>
  <si>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</si>
  <si>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</si>
  <si>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</si>
  <si>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</si>
  <si>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</si>
  <si>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</si>
  <si>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</si>
  <si>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</si>
  <si>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</si>
  <si>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</si>
  <si>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</si>
  <si>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</si>
  <si>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</si>
  <si>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</si>
  <si>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</si>
  <si>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</si>
  <si>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</si>
  <si>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</si>
  <si>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</si>
  <si>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</si>
  <si>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</si>
  <si>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</si>
  <si>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</si>
  <si>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</si>
  <si>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</si>
  <si>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</si>
  <si>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</si>
  <si>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</si>
  <si>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</si>
  <si>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</si>
  <si>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</si>
  <si>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</si>
  <si>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</si>
  <si>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</si>
  <si>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</si>
  <si>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</si>
  <si>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</si>
  <si>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</si>
  <si>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</si>
  <si>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</si>
  <si>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</si>
  <si>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</si>
  <si>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</si>
  <si>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</si>
  <si>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</si>
  <si>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</si>
  <si>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</si>
  <si>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</si>
  <si>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</si>
  <si>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</si>
  <si>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</si>
  <si>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</si>
  <si>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</si>
  <si>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</si>
  <si>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</si>
  <si>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</si>
  <si>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</si>
  <si>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</si>
  <si>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</si>
  <si>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</si>
  <si>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</si>
  <si>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</si>
  <si>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</si>
  <si>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</si>
  <si>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</si>
  <si>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</si>
  <si>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</si>
  <si>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</si>
  <si>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</si>
  <si>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</si>
  <si>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</si>
  <si>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</si>
  <si>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</si>
  <si>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</si>
  <si>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</si>
  <si>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</si>
  <si>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</si>
  <si>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</si>
  <si>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</si>
  <si>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</si>
  <si>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</si>
  <si>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</si>
  <si>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</si>
  <si>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</si>
  <si>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</si>
  <si>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</si>
  <si>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</si>
  <si>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</si>
  <si>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</si>
  <si>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</si>
  <si>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</si>
  <si>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</si>
  <si>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</si>
  <si>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</si>
  <si>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</si>
  <si>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</si>
  <si>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</si>
  <si>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</si>
  <si>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</si>
  <si>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</si>
  <si>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</si>
  <si>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</si>
  <si>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</si>
  <si>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</si>
  <si>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</si>
  <si>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</si>
  <si>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</si>
  <si>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</si>
  <si>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</si>
  <si>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</si>
  <si>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</si>
  <si>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</si>
  <si>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</si>
  <si>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</si>
  <si>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</si>
  <si>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</si>
  <si>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</si>
  <si>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</si>
  <si>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</si>
  <si>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</si>
  <si>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</si>
  <si>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</si>
  <si>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</si>
  <si>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</si>
  <si>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</si>
  <si>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</si>
  <si>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</si>
  <si>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</si>
  <si>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</si>
  <si>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</si>
  <si>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</si>
  <si>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</si>
  <si>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</si>
  <si>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</si>
  <si>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</si>
  <si>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</si>
  <si>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</si>
  <si>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</si>
  <si>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</si>
  <si>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</si>
  <si>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</si>
  <si>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</si>
  <si>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</si>
  <si>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</si>
  <si>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</si>
  <si>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</si>
  <si>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</si>
  <si>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</si>
  <si>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</si>
  <si>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</si>
  <si>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</si>
  <si>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</si>
  <si>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</si>
  <si>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</si>
  <si>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</si>
  <si>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</si>
  <si>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</si>
  <si>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</si>
  <si>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</si>
  <si>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</si>
  <si>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</si>
  <si>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</si>
  <si>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</si>
  <si>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</si>
  <si>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</si>
  <si>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</si>
  <si>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</si>
  <si>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</si>
  <si>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</si>
  <si>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</si>
  <si>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</si>
  <si>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</si>
  <si>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</si>
  <si>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</si>
  <si>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</si>
  <si>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</si>
  <si>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</si>
  <si>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</si>
  <si>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</si>
  <si>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</si>
  <si>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</si>
  <si>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</si>
  <si>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</si>
  <si>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</si>
  <si>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</si>
  <si>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</si>
  <si>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</si>
  <si>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</si>
  <si>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</si>
  <si>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</si>
  <si>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</si>
  <si>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</si>
  <si>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</si>
  <si>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</si>
  <si>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</si>
  <si>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</si>
  <si>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</si>
  <si>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</si>
  <si>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</si>
  <si>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</si>
  <si>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</si>
  <si>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</si>
  <si>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</si>
  <si>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</si>
  <si>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</si>
  <si>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</si>
  <si>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</si>
  <si>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</si>
  <si>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</si>
  <si>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</si>
  <si>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</si>
  <si>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</si>
  <si>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</si>
  <si>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</si>
  <si>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</si>
  <si>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</si>
  <si>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</si>
  <si>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</si>
  <si>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</si>
  <si>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</si>
  <si>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</si>
  <si>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</si>
  <si>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</si>
  <si>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</si>
  <si>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</si>
  <si>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</si>
  <si>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</si>
  <si>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</si>
  <si>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</si>
  <si>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</si>
  <si>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</si>
  <si>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</si>
  <si>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</si>
  <si>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</si>
  <si>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</si>
  <si>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</si>
  <si>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</si>
  <si>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</si>
  <si>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</si>
  <si>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</si>
  <si>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</si>
  <si>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</si>
  <si>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</si>
  <si>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</si>
  <si>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</si>
  <si>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</si>
  <si>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</si>
  <si>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</si>
  <si>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</si>
  <si>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</si>
  <si>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</si>
  <si>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</si>
  <si>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</si>
  <si>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</si>
  <si>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</si>
  <si>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</si>
  <si>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</si>
  <si>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</si>
  <si>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</si>
  <si>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</si>
  <si>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</si>
  <si>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</si>
  <si>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</si>
  <si>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</si>
  <si>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</si>
  <si>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</si>
  <si>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</si>
  <si>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</si>
  <si>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</si>
  <si>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</si>
  <si>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</si>
  <si>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</si>
  <si>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</si>
  <si>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</si>
  <si>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</si>
  <si>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</si>
  <si>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</si>
  <si>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</si>
  <si>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</si>
  <si>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</si>
  <si>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</si>
  <si>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</si>
  <si>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</si>
  <si>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</si>
  <si>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</si>
  <si>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</si>
  <si>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</si>
  <si>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</si>
  <si>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</si>
  <si>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</si>
  <si>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</si>
  <si>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</si>
  <si>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</si>
  <si>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</si>
  <si>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</si>
  <si>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</si>
  <si>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</si>
  <si>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</si>
  <si>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</si>
  <si>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</si>
  <si>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</si>
  <si>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</si>
  <si>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</si>
  <si>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</si>
  <si>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</si>
  <si>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</si>
  <si>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</si>
  <si>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</si>
  <si>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</si>
  <si>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</si>
  <si>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</si>
  <si>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</si>
  <si>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</si>
  <si>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</si>
  <si>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</si>
  <si>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</si>
  <si>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</si>
  <si>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</si>
  <si>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</si>
  <si>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</si>
  <si>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</si>
  <si>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</si>
  <si>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</si>
  <si>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</si>
  <si>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</si>
  <si>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</si>
  <si>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</si>
  <si>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</si>
  <si>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</si>
  <si>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</si>
  <si>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</si>
  <si>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</si>
  <si>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</si>
  <si>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</si>
  <si>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</si>
  <si>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</si>
  <si>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</si>
  <si>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</si>
  <si>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</si>
  <si>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</si>
  <si>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</si>
  <si>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</si>
  <si>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</si>
  <si>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</si>
  <si>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</si>
  <si>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</si>
  <si>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</si>
  <si>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</si>
  <si>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</si>
  <si>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</si>
  <si>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</si>
  <si>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</si>
  <si>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</si>
  <si>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</si>
  <si>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</si>
  <si>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</si>
  <si>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</si>
  <si>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</si>
  <si>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</si>
  <si>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</si>
  <si>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</si>
  <si>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</si>
  <si>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</si>
  <si>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</si>
  <si>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</si>
  <si>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</si>
  <si>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</si>
  <si>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</si>
  <si>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</si>
  <si>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</si>
  <si>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</si>
  <si>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</si>
  <si>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</si>
  <si>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</si>
  <si>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</si>
  <si>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</si>
  <si>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</si>
  <si>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</si>
  <si>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</si>
  <si>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</si>
  <si>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</si>
  <si>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</si>
  <si>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</si>
  <si>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</si>
  <si>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</si>
  <si>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</si>
  <si>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</si>
  <si>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</si>
  <si>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</si>
  <si>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</si>
  <si>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</si>
  <si>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</si>
  <si>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</si>
  <si>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</si>
  <si>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</si>
  <si>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</si>
  <si>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</si>
  <si>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</si>
  <si>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</si>
  <si>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</si>
  <si>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</si>
  <si>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</si>
  <si>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</si>
  <si>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</si>
  <si>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</si>
  <si>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</si>
  <si>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</si>
  <si>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</si>
  <si>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</si>
  <si>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</si>
  <si>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</si>
  <si>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</si>
  <si>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</si>
  <si>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</si>
  <si>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</si>
  <si>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</si>
  <si>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</si>
  <si>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</si>
  <si>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</si>
  <si>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</si>
  <si>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</si>
  <si>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</si>
  <si>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</si>
  <si>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</si>
  <si>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</si>
  <si>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</si>
  <si>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</si>
  <si>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</si>
  <si>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</si>
  <si>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</si>
  <si>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</si>
  <si>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</si>
  <si>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</si>
  <si>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</si>
  <si>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</si>
  <si>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</si>
  <si>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</si>
  <si>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</si>
  <si>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</si>
  <si>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</si>
  <si>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</si>
  <si>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</si>
  <si>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</si>
  <si>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</si>
  <si>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</si>
  <si>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</si>
  <si>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</si>
  <si>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</si>
  <si>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</si>
  <si>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</si>
  <si>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</si>
  <si>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</si>
  <si>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</si>
  <si>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</si>
  <si>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</si>
  <si>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</si>
  <si>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</si>
  <si>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</si>
  <si>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</si>
  <si>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</si>
  <si>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</si>
  <si>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</si>
  <si>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</si>
  <si>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</si>
  <si>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</si>
  <si>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</si>
  <si>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</si>
  <si>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</si>
  <si>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</si>
  <si>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</si>
  <si>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</si>
  <si>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</si>
  <si>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</si>
  <si>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</si>
  <si>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</si>
  <si>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</si>
  <si>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</si>
  <si>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</si>
  <si>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</si>
  <si>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</si>
  <si>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</si>
  <si>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</si>
  <si>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</si>
  <si>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</si>
  <si>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</si>
  <si>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</si>
  <si>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</si>
  <si>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</si>
  <si>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</si>
  <si>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</si>
  <si>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</si>
  <si>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</si>
  <si>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</si>
  <si>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</si>
  <si>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</si>
  <si>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</si>
  <si>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</si>
  <si>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</si>
  <si>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</si>
  <si>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</si>
  <si>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</si>
  <si>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</si>
  <si>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</si>
  <si>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</si>
  <si>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</si>
  <si>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</si>
  <si>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</si>
  <si>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</si>
  <si>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</si>
  <si>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</si>
  <si>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</si>
  <si>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</si>
  <si>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</si>
  <si>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</si>
  <si>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</si>
  <si>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</si>
  <si>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</si>
  <si>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</si>
  <si>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</si>
  <si>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</si>
  <si>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</si>
  <si>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</si>
  <si>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</si>
  <si>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</si>
  <si>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</si>
  <si>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</si>
  <si>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</si>
  <si>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</si>
  <si>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</si>
  <si>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</si>
  <si>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</si>
  <si>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</si>
  <si>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</si>
  <si>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</si>
  <si>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</si>
  <si>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</si>
  <si>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</si>
  <si>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</si>
  <si>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</si>
  <si>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</si>
  <si>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</si>
  <si>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</si>
  <si>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</si>
  <si>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</si>
  <si>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</si>
  <si>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</si>
  <si>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</si>
  <si>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</si>
  <si>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</si>
  <si>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</si>
  <si>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</si>
  <si>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</si>
  <si>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</si>
  <si>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</si>
  <si>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</si>
  <si>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</si>
  <si>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</si>
  <si>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</si>
  <si>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</si>
  <si>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</si>
  <si>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</si>
  <si>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</si>
  <si>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</si>
  <si>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</si>
  <si>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</si>
  <si>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</si>
  <si>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</si>
  <si>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</si>
  <si>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</si>
  <si>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</si>
  <si>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</si>
  <si>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</si>
  <si>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</si>
  <si>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</si>
  <si>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</si>
  <si>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</si>
  <si>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</si>
  <si>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</si>
  <si>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</si>
  <si>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</si>
  <si>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</si>
  <si>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</si>
  <si>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</si>
  <si>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</si>
  <si>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</si>
  <si>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</si>
  <si>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</si>
  <si>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</si>
  <si>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</si>
  <si>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</si>
  <si>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</si>
  <si>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</si>
  <si>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</si>
  <si>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</si>
  <si>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</si>
  <si>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</si>
  <si>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</si>
  <si>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</si>
  <si>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</si>
  <si>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</si>
  <si>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</si>
  <si>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</si>
  <si>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</si>
  <si>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</si>
  <si>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</si>
  <si>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</si>
  <si>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</si>
  <si>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</si>
  <si>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</si>
  <si>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</si>
  <si>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</si>
  <si>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</si>
  <si>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</si>
  <si>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</si>
  <si>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</si>
  <si>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</si>
  <si>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</si>
  <si>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</si>
  <si>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</si>
  <si>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</si>
  <si>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</si>
  <si>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</si>
  <si>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</si>
  <si>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</si>
  <si>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</si>
  <si>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</si>
  <si>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</si>
  <si>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</si>
  <si>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</si>
  <si>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</si>
  <si>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</si>
  <si>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</si>
  <si>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</si>
  <si>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</si>
  <si>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</si>
  <si>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</si>
  <si>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</si>
  <si>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</si>
  <si>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</si>
  <si>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</si>
  <si>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</si>
  <si>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</si>
  <si>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</si>
  <si>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</si>
  <si>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</si>
  <si>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</si>
  <si>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</si>
  <si>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</si>
  <si>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</si>
  <si>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</si>
  <si>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</si>
  <si>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</si>
  <si>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</si>
  <si>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</si>
  <si>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</si>
  <si>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</si>
  <si>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</si>
  <si>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</si>
  <si>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</si>
  <si>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</si>
  <si>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</si>
  <si>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</si>
  <si>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</si>
  <si>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</si>
  <si>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</si>
  <si>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</si>
  <si>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</si>
  <si>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</si>
  <si>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</si>
  <si>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</si>
  <si>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</si>
  <si>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</si>
  <si>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</si>
  <si>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</si>
  <si>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</si>
  <si>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</si>
  <si>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</si>
  <si>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</si>
  <si>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</si>
  <si>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</si>
  <si>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</si>
  <si>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</si>
  <si>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</si>
  <si>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</si>
  <si>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</si>
  <si>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</si>
  <si>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</si>
  <si>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</si>
  <si>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</si>
  <si>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</si>
  <si>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</si>
  <si>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</si>
  <si>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</si>
  <si>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</si>
  <si>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</si>
  <si>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</si>
  <si>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</si>
  <si>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</si>
  <si>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</si>
  <si>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</si>
  <si>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</si>
  <si>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</si>
  <si>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</si>
  <si>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</si>
  <si>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</si>
  <si>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</si>
  <si>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</si>
  <si>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</si>
  <si>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</si>
  <si>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</si>
  <si>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</si>
  <si>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</si>
  <si>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</si>
  <si>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</si>
  <si>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</si>
  <si>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</si>
  <si>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</si>
  <si>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</si>
  <si>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</si>
  <si>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</si>
  <si>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</si>
  <si>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</si>
  <si>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</si>
  <si>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</si>
  <si>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</si>
  <si>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</si>
  <si>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</si>
  <si>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</si>
  <si>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</si>
  <si>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</si>
  <si>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</si>
  <si>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</si>
  <si>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</si>
  <si>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</si>
  <si>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</si>
  <si>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</si>
  <si>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</si>
  <si>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</si>
  <si>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</si>
  <si>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</si>
  <si>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</si>
  <si>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</si>
  <si>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</si>
  <si>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</si>
  <si>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</si>
  <si>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</si>
  <si>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</si>
  <si>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</si>
  <si>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</si>
  <si>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</si>
  <si>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</si>
  <si>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</si>
  <si>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</si>
  <si>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</si>
  <si>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</si>
  <si>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</si>
  <si>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</si>
  <si>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</si>
  <si>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</si>
  <si>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</si>
  <si>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</si>
  <si>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</si>
  <si>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</si>
  <si>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</si>
  <si>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</si>
  <si>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</si>
  <si>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</si>
  <si>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</si>
  <si>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</si>
  <si>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</si>
  <si>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</si>
  <si>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</si>
  <si>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</si>
  <si>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</si>
  <si>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</si>
  <si>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</si>
  <si>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</si>
  <si>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</si>
  <si>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</si>
  <si>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</si>
  <si>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</si>
  <si>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</si>
  <si>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</si>
  <si>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</si>
  <si>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</si>
  <si>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</si>
  <si>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</si>
  <si>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</si>
  <si>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</si>
  <si>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</si>
  <si>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</si>
  <si>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</si>
  <si>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</si>
  <si>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</si>
  <si>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</si>
  <si>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</si>
  <si>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</si>
  <si>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</si>
  <si>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</si>
  <si>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</si>
  <si>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</si>
  <si>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</si>
  <si>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</si>
  <si>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</si>
  <si>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</si>
  <si>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</si>
  <si>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</si>
  <si>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</si>
  <si>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</si>
  <si>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</si>
  <si>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</si>
  <si>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</si>
  <si>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</si>
  <si>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</si>
  <si>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</si>
  <si>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</si>
  <si>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</si>
  <si>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</si>
  <si>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</si>
  <si>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</si>
  <si>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</si>
  <si>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</si>
  <si>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</si>
  <si>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</si>
  <si>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</si>
  <si>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</si>
  <si>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</si>
  <si>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</si>
  <si>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</si>
  <si>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</si>
  <si>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</si>
  <si>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</si>
  <si>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</si>
  <si>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</si>
  <si>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</si>
  <si>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</si>
  <si>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</si>
  <si>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</si>
  <si>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</si>
  <si>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</si>
  <si>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</si>
  <si>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</si>
  <si>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</si>
  <si>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</si>
  <si>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</si>
  <si>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</si>
  <si>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</si>
  <si>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</si>
  <si>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</si>
  <si>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</si>
  <si>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</si>
  <si>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</si>
  <si>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</si>
  <si>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</si>
  <si>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</si>
  <si>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</si>
  <si>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</si>
  <si>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</si>
  <si>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</si>
  <si>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</si>
  <si>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</si>
  <si>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</si>
  <si>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</si>
  <si>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</si>
  <si>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</si>
  <si>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</si>
  <si>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</si>
  <si>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</si>
  <si>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</si>
  <si>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</si>
  <si>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</si>
  <si>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</si>
  <si>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</si>
  <si>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</si>
  <si>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</si>
  <si>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</si>
  <si>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</si>
  <si>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</si>
  <si>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</si>
  <si>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</si>
  <si>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</si>
  <si>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</si>
  <si>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</si>
  <si>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</si>
  <si>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</si>
  <si>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</si>
  <si>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</si>
  <si>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</si>
  <si>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</si>
  <si>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</si>
  <si>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</si>
  <si>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</si>
  <si>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</si>
  <si>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</si>
  <si>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</si>
  <si>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</si>
  <si>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</si>
  <si>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</si>
  <si>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</si>
  <si>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</si>
  <si>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</si>
  <si>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</si>
  <si>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</si>
  <si>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</si>
  <si>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</si>
  <si>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</si>
  <si>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</si>
  <si>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</si>
  <si>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</si>
  <si>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</si>
  <si>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</si>
  <si>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</si>
  <si>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</si>
  <si>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</si>
  <si>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</si>
  <si>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</si>
  <si>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</si>
  <si>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</si>
  <si>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</si>
  <si>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</si>
  <si>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</si>
  <si>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</si>
  <si>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</si>
  <si>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</si>
  <si>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</si>
  <si>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</si>
  <si>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</si>
  <si>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</si>
  <si>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</si>
  <si>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</si>
  <si>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</si>
  <si>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</si>
  <si>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</si>
  <si>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</si>
  <si>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</si>
  <si>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</si>
  <si>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</si>
  <si>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</si>
  <si>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</si>
  <si>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</si>
  <si>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</si>
  <si>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</si>
  <si>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</si>
  <si>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</si>
  <si>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</si>
  <si>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</si>
  <si>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</si>
  <si>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</si>
  <si>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</si>
  <si>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</si>
  <si>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</si>
  <si>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</si>
  <si>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</si>
  <si>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</si>
  <si>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</si>
  <si>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</si>
  <si>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</si>
  <si>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</si>
  <si>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</si>
  <si>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</si>
  <si>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</si>
  <si>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</si>
  <si>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</si>
  <si>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</si>
  <si>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</si>
  <si>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</si>
  <si>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</si>
  <si>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</si>
  <si>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</si>
  <si>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</si>
  <si>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</si>
  <si>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</si>
  <si>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</si>
  <si>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</si>
  <si>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</si>
  <si>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</si>
  <si>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</si>
  <si>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</si>
  <si>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</si>
  <si>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</si>
  <si>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</si>
  <si>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</si>
  <si>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</si>
  <si>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</si>
  <si>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</si>
  <si>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</si>
  <si>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</si>
  <si>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</si>
  <si>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</si>
  <si>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</si>
  <si>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</si>
  <si>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</si>
  <si>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</si>
  <si>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</si>
  <si>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</si>
  <si>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</si>
  <si>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</si>
  <si>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</si>
  <si>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</si>
  <si>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</si>
  <si>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</si>
  <si>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</si>
  <si>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</si>
  <si>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</si>
  <si>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</si>
  <si>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</si>
  <si>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</si>
  <si>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</si>
  <si>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</si>
  <si>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</si>
  <si>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</si>
  <si>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</si>
  <si>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</si>
  <si>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</si>
  <si>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</si>
  <si>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</si>
  <si>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</si>
  <si>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</si>
  <si>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</si>
  <si>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</si>
  <si>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</si>
  <si>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</si>
  <si>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</si>
  <si>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</si>
  <si>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</si>
  <si>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</si>
  <si>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</si>
  <si>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</si>
  <si>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</si>
  <si>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</si>
  <si>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</si>
  <si>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</si>
  <si>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</si>
  <si>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</si>
  <si>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</si>
  <si>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</si>
  <si>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</si>
  <si>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</si>
  <si>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</si>
  <si>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</si>
  <si>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</si>
  <si>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</si>
  <si>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</si>
  <si>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</si>
  <si>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</si>
  <si>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</si>
  <si>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</si>
  <si>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</si>
  <si>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</si>
  <si>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</si>
  <si>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</si>
  <si>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</si>
  <si>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</si>
  <si>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</si>
  <si>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</si>
  <si>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</si>
  <si>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</si>
  <si>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</si>
  <si>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</si>
  <si>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</si>
  <si>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</si>
  <si>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</si>
  <si>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</si>
  <si>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</si>
  <si>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</si>
  <si>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</si>
  <si>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</si>
  <si>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</si>
  <si>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</si>
  <si>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</si>
  <si>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</si>
  <si>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</si>
  <si>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</si>
  <si>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</si>
  <si>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</si>
  <si>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</si>
  <si>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</si>
  <si>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</si>
  <si>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</si>
  <si>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</si>
  <si>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</si>
  <si>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</si>
  <si>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</si>
  <si>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</si>
  <si>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</si>
  <si>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</si>
  <si>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</si>
  <si>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</si>
  <si>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</si>
  <si>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</si>
  <si>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</si>
  <si>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</si>
  <si>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</si>
  <si>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</si>
  <si>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</si>
  <si>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</si>
  <si>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</si>
  <si>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</si>
  <si>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</si>
  <si>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</si>
  <si>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</si>
  <si>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</si>
  <si>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</si>
  <si>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</si>
  <si>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</si>
  <si>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</si>
  <si>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</si>
  <si>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</si>
  <si>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</si>
  <si>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</si>
  <si>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</si>
  <si>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</si>
  <si>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</si>
  <si>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</si>
  <si>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</si>
  <si>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</si>
  <si>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</si>
  <si>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</si>
  <si>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</si>
  <si>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</si>
  <si>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</si>
  <si>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</si>
  <si>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</si>
  <si>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</si>
  <si>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</si>
  <si>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</si>
  <si>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</si>
  <si>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</si>
  <si>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</si>
  <si>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</si>
  <si>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</si>
  <si>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</si>
  <si>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</si>
  <si>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</si>
  <si>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</si>
  <si>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</si>
  <si>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</si>
  <si>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</si>
  <si>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</si>
  <si>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</si>
  <si>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</si>
  <si>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</si>
  <si>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</si>
  <si>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</si>
  <si>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</si>
  <si>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</si>
  <si>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</si>
  <si>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</si>
  <si>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</si>
  <si>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</si>
  <si>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</si>
  <si>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</si>
  <si>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</si>
  <si>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</si>
  <si>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</si>
  <si>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</si>
  <si>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</si>
  <si>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</si>
  <si>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</si>
  <si>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</si>
  <si>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</si>
  <si>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</si>
  <si>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</si>
  <si>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</si>
  <si>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</si>
  <si>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</si>
  <si>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</si>
  <si>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</si>
  <si>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</si>
  <si>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</si>
  <si>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</si>
  <si>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</si>
  <si>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</si>
  <si>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</si>
  <si>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</si>
  <si>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</si>
  <si>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</si>
  <si>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</si>
  <si>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</si>
  <si>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</si>
  <si>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</si>
  <si>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</si>
  <si>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</si>
  <si>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</si>
  <si>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</si>
  <si>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</si>
  <si>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</si>
  <si>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</si>
  <si>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</si>
  <si>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</si>
  <si>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</si>
  <si>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</si>
  <si>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</si>
  <si>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</si>
  <si>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</si>
  <si>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</si>
  <si>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</si>
  <si>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</si>
  <si>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</si>
  <si>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</si>
  <si>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</si>
  <si>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</si>
  <si>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</si>
  <si>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</si>
  <si>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</si>
  <si>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</si>
  <si>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</si>
  <si>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</si>
  <si>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</si>
  <si>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</si>
  <si>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</si>
  <si>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</si>
  <si>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</si>
  <si>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</si>
  <si>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</si>
  <si>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</si>
  <si>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</si>
  <si>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</si>
  <si>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</si>
  <si>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</si>
  <si>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</si>
  <si>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</si>
  <si>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</si>
  <si>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</si>
  <si>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</si>
  <si>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</si>
  <si>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</si>
  <si>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</si>
  <si>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</si>
  <si>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</si>
  <si>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</si>
  <si>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</si>
  <si>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</si>
  <si>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</si>
  <si>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</si>
  <si>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</si>
  <si>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</si>
  <si>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</si>
  <si>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</si>
  <si>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</si>
  <si>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</si>
  <si>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</si>
  <si>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</si>
  <si>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</si>
  <si>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</si>
  <si>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</si>
  <si>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</si>
  <si>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</si>
  <si>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</si>
  <si>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</si>
  <si>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</si>
  <si>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</si>
  <si>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</si>
  <si>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</si>
  <si>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</si>
  <si>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</si>
  <si>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</si>
  <si>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</si>
  <si>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</si>
  <si>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</si>
  <si>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</si>
  <si>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</si>
  <si>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</si>
  <si>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</si>
  <si>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</si>
  <si>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</si>
  <si>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</si>
  <si>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</si>
  <si>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</si>
  <si>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</si>
  <si>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</si>
  <si>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</si>
  <si>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</si>
  <si>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</si>
  <si>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</si>
  <si>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</si>
  <si>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</si>
  <si>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</si>
  <si>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</si>
  <si>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</si>
  <si>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</si>
  <si>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</si>
  <si>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</si>
  <si>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</si>
  <si>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</si>
  <si>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</si>
  <si>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</si>
  <si>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</si>
  <si>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</si>
  <si>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</si>
  <si>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</si>
  <si>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</si>
  <si>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</si>
  <si>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</si>
  <si>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</si>
  <si>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</si>
  <si>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</si>
  <si>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</si>
  <si>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</si>
  <si>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</si>
  <si>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</si>
  <si>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</si>
  <si>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</si>
  <si>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</si>
  <si>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</si>
  <si>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</si>
  <si>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</si>
  <si>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</si>
  <si>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</si>
  <si>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</si>
  <si>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</si>
  <si>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</si>
  <si>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</si>
  <si>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</si>
  <si>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</si>
  <si>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</si>
  <si>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</si>
  <si>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</si>
  <si>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</si>
  <si>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</si>
  <si>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</si>
  <si>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</si>
  <si>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</si>
  <si>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</si>
  <si>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</si>
  <si>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</si>
  <si>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</si>
  <si>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</si>
  <si>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</si>
  <si>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</si>
  <si>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</si>
  <si>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</si>
  <si>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</si>
  <si>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</si>
  <si>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</si>
  <si>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</si>
  <si>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</si>
  <si>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</si>
  <si>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</si>
  <si>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</si>
  <si>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</si>
  <si>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</si>
  <si>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</si>
  <si>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</si>
  <si>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</si>
  <si>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</si>
  <si>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</si>
  <si>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</si>
  <si>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</si>
  <si>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</si>
  <si>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</si>
  <si>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</si>
  <si>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</si>
  <si>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</si>
  <si>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</si>
  <si>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</si>
  <si>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</si>
  <si>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</si>
  <si>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</si>
  <si>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</si>
  <si>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</si>
  <si>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</si>
  <si>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</si>
  <si>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</si>
  <si>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</si>
  <si>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</si>
  <si>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</si>
  <si>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</si>
  <si>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</si>
  <si>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</si>
  <si>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</si>
  <si>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</si>
  <si>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</si>
  <si>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</si>
  <si>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</si>
  <si>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</si>
  <si>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</si>
  <si>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</si>
  <si>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</si>
  <si>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</si>
  <si>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</si>
  <si>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</si>
  <si>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</si>
  <si>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</si>
  <si>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</si>
  <si>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</si>
  <si>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</si>
  <si>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</si>
  <si>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</si>
  <si>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</si>
  <si>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</si>
  <si>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</si>
  <si>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</si>
  <si>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</si>
  <si>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</si>
  <si>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</si>
  <si>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</si>
  <si>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</si>
  <si>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</si>
  <si>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</si>
  <si>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</si>
  <si>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</si>
  <si>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</si>
  <si>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</si>
  <si>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</si>
  <si>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</si>
  <si>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</si>
  <si>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</si>
  <si>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</si>
  <si>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</si>
  <si>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</si>
  <si>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</si>
  <si>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</si>
  <si>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</si>
  <si>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</si>
  <si>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</si>
  <si>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</si>
  <si>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</si>
  <si>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</si>
  <si>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</si>
  <si>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</si>
  <si>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</si>
  <si>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</si>
  <si>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</si>
  <si>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</si>
  <si>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</si>
  <si>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</si>
  <si>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</si>
  <si>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</si>
  <si>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</si>
  <si>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</si>
  <si>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</si>
  <si>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</si>
  <si>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</si>
  <si>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</si>
  <si>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</si>
  <si>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</si>
  <si>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</si>
  <si>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</si>
  <si>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</si>
  <si>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</si>
  <si>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</si>
  <si>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</si>
  <si>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</si>
  <si>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</si>
  <si>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</si>
  <si>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</si>
  <si>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</si>
  <si>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</si>
  <si>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</si>
  <si>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</si>
  <si>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</si>
  <si>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</si>
  <si>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</si>
  <si>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</si>
  <si>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</si>
  <si>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</si>
  <si>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</si>
  <si>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</si>
  <si>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</si>
  <si>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</si>
  <si>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</si>
  <si>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</si>
  <si>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</si>
  <si>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</si>
  <si>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</si>
  <si>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</si>
  <si>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</si>
  <si>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</si>
  <si>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</si>
  <si>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</si>
  <si>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</si>
  <si>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</si>
  <si>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</si>
  <si>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</si>
  <si>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</si>
  <si>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</si>
  <si>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</si>
  <si>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</si>
  <si>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</si>
  <si>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</si>
  <si>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</si>
  <si>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</si>
  <si>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</si>
  <si>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</si>
  <si>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</si>
  <si>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</si>
  <si>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</si>
  <si>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</si>
  <si>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</si>
  <si>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</si>
  <si>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</si>
  <si>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</si>
  <si>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</si>
  <si>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</si>
  <si>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</si>
  <si>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</si>
  <si>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</si>
  <si>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</si>
  <si>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</si>
  <si>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</si>
  <si>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</si>
  <si>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</si>
  <si>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</si>
  <si>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</si>
  <si>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</si>
  <si>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</si>
  <si>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</si>
  <si>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</si>
  <si>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</si>
  <si>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</si>
  <si>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</si>
  <si>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</si>
  <si>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</si>
  <si>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</si>
  <si>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</si>
  <si>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</si>
  <si>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</si>
  <si>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</si>
  <si>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</si>
  <si>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</si>
  <si>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</si>
  <si>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</si>
  <si>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</si>
  <si>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</si>
  <si>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</si>
  <si>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</si>
  <si>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</si>
  <si>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</si>
  <si>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</si>
  <si>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</si>
  <si>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</si>
  <si>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</si>
  <si>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</si>
  <si>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</si>
  <si>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</si>
  <si>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</si>
  <si>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</si>
  <si>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</si>
  <si>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</si>
  <si>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</si>
  <si>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</si>
  <si>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</si>
  <si>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</si>
  <si>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</si>
  <si>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</si>
  <si>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</si>
  <si>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</si>
  <si>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</si>
  <si>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</si>
  <si>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</si>
  <si>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</si>
  <si>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</si>
  <si>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</si>
  <si>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</si>
  <si>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</si>
  <si>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</si>
  <si>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</si>
  <si>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</si>
  <si>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</si>
  <si>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</si>
  <si>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</si>
  <si>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</si>
  <si>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</si>
  <si>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</si>
  <si>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</si>
  <si>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</si>
  <si>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</si>
  <si>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</si>
  <si>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</si>
  <si>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</si>
  <si>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</si>
  <si>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</si>
  <si>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</si>
  <si>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</si>
  <si>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</si>
  <si>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</si>
  <si>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</si>
  <si>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</si>
  <si>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</si>
  <si>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</si>
  <si>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</si>
  <si>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</si>
  <si>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</si>
  <si>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</si>
  <si>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</si>
  <si>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</si>
  <si>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</si>
  <si>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</si>
  <si>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</si>
  <si>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</si>
  <si>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</si>
  <si>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</si>
  <si>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</si>
  <si>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</si>
  <si>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</si>
  <si>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</si>
  <si>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</si>
  <si>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</si>
  <si>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</si>
  <si>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</si>
  <si>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</si>
  <si>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</si>
  <si>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</si>
  <si>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</si>
  <si>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</si>
  <si>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</si>
  <si>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</si>
  <si>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</si>
  <si>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</si>
  <si>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</si>
  <si>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</si>
  <si>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</si>
  <si>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</si>
  <si>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</si>
  <si>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</si>
  <si>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</si>
  <si>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</si>
  <si>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</si>
  <si>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</si>
  <si>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</si>
  <si>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</si>
  <si>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</si>
  <si>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</si>
  <si>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</si>
  <si>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</si>
  <si>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</si>
  <si>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</si>
  <si>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</si>
  <si>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</si>
  <si>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</si>
  <si>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</si>
  <si>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</si>
  <si>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</si>
  <si>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</si>
  <si>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</si>
  <si>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</si>
  <si>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</si>
  <si>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</si>
  <si>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</si>
  <si>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</si>
  <si>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</si>
  <si>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</si>
  <si>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</si>
  <si>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</si>
  <si>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</si>
  <si>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</si>
  <si>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</si>
  <si>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</si>
  <si>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</si>
  <si>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</si>
  <si>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</si>
  <si>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</si>
  <si>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</si>
  <si>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</si>
  <si>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</si>
  <si>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</si>
  <si>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</si>
  <si>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</si>
  <si>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</si>
  <si>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</si>
  <si>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</si>
  <si>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</si>
  <si>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</si>
  <si>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</si>
  <si>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</si>
  <si>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</si>
  <si>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</si>
  <si>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</si>
  <si>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</si>
  <si>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</si>
  <si>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</si>
  <si>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</si>
  <si>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</si>
  <si>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</si>
  <si>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</si>
  <si>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</si>
  <si>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</si>
  <si>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</si>
  <si>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</si>
  <si>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</si>
  <si>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</si>
  <si>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</si>
  <si>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</si>
  <si>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</si>
  <si>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</si>
  <si>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</si>
  <si>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</si>
  <si>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</si>
  <si>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</si>
  <si>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</si>
  <si>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</si>
  <si>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</si>
  <si>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</si>
  <si>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</si>
  <si>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</si>
  <si>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</si>
  <si>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</si>
  <si>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</si>
  <si>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</si>
  <si>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</si>
  <si>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</si>
  <si>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</si>
  <si>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</si>
  <si>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</si>
  <si>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</si>
  <si>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</si>
  <si>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</si>
  <si>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</si>
  <si>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</si>
  <si>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</si>
  <si>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</si>
  <si>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</si>
  <si>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</si>
  <si>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</si>
  <si>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</si>
  <si>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</si>
  <si>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</si>
  <si>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</si>
  <si>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</si>
  <si>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</si>
  <si>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</si>
  <si>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</si>
  <si>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</si>
  <si>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</si>
  <si>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</si>
  <si>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</si>
  <si>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</si>
  <si>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</si>
  <si>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</si>
  <si>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</si>
  <si>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</si>
  <si>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</si>
  <si>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</si>
  <si>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</si>
  <si>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</si>
  <si>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</si>
  <si>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</si>
  <si>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</si>
  <si>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</si>
  <si>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</si>
  <si>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</si>
  <si>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</si>
  <si>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</si>
  <si>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</si>
  <si>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</si>
  <si>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</si>
  <si>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</si>
  <si>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</si>
  <si>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</si>
  <si>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</si>
  <si>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</si>
  <si>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</si>
  <si>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</si>
  <si>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</si>
  <si>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</si>
  <si>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</si>
  <si>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</si>
  <si>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</si>
  <si>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</si>
  <si>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</si>
  <si>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</si>
  <si>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</si>
  <si>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</si>
  <si>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</si>
  <si>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</si>
  <si>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</si>
  <si>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</si>
  <si>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</si>
  <si>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</si>
  <si>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</si>
  <si>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</si>
  <si>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</si>
  <si>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</si>
  <si>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</si>
  <si>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</si>
  <si>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</si>
  <si>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</si>
  <si>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</si>
  <si>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</si>
  <si>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</si>
  <si>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</si>
  <si>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</si>
  <si>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</si>
  <si>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</si>
  <si>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</si>
  <si>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</si>
  <si>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</si>
  <si>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</si>
  <si>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</si>
  <si>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</si>
  <si>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</si>
  <si>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</si>
  <si>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</si>
  <si>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</si>
  <si>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</si>
  <si>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</si>
  <si>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</si>
  <si>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</si>
  <si>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</si>
  <si>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</si>
  <si>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</si>
  <si>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</si>
  <si>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</si>
  <si>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</si>
  <si>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</si>
  <si>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</si>
  <si>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</si>
  <si>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</si>
  <si>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</si>
  <si>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</si>
  <si>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</si>
  <si>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</si>
  <si>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</si>
  <si>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</si>
  <si>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</si>
  <si>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</si>
  <si>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</si>
  <si>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</si>
  <si>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</si>
  <si>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</si>
  <si>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</si>
  <si>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</si>
  <si>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</si>
  <si>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</si>
  <si>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</si>
  <si>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</si>
  <si>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</si>
  <si>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</si>
  <si>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</si>
  <si>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</si>
  <si>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</si>
  <si>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</si>
  <si>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</si>
  <si>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</si>
  <si>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</si>
  <si>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</si>
  <si>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</si>
  <si>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</si>
  <si>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</si>
  <si>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</si>
  <si>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</si>
  <si>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</si>
  <si>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</si>
  <si>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</si>
  <si>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</si>
  <si>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</si>
  <si>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</si>
  <si>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</si>
  <si>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</si>
  <si>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</si>
  <si>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</si>
  <si>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</si>
  <si>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</si>
  <si>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</si>
  <si>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</si>
  <si>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</si>
  <si>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</si>
  <si>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</si>
  <si>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</si>
  <si>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</si>
  <si>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</si>
  <si>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</si>
  <si>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</si>
  <si>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</si>
  <si>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</si>
  <si>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</si>
  <si>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</si>
  <si>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</si>
  <si>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</si>
  <si>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</si>
  <si>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</si>
  <si>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</si>
  <si>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</si>
  <si>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</si>
  <si>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</si>
  <si>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</si>
  <si>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</si>
  <si>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</si>
  <si>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</si>
  <si>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</si>
  <si>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</si>
  <si>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</si>
  <si>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</si>
  <si>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</si>
  <si>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</si>
  <si>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</si>
  <si>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</si>
  <si>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</si>
  <si>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</si>
  <si>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</si>
  <si>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</si>
  <si>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</si>
  <si>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</si>
  <si>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</si>
  <si>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</si>
  <si>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</si>
  <si>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</si>
  <si>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</si>
  <si>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</si>
  <si>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</si>
  <si>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</si>
  <si>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</si>
  <si>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</si>
  <si>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</si>
  <si>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</si>
  <si>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</si>
  <si>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</si>
  <si>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</si>
  <si>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</si>
  <si>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</si>
  <si>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</si>
  <si>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</si>
  <si>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</si>
  <si>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</si>
  <si>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</si>
  <si>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</si>
  <si>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</si>
  <si>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</si>
  <si>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</si>
  <si>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</si>
  <si>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</si>
  <si>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</si>
  <si>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</si>
  <si>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</si>
  <si>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</si>
  <si>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</si>
  <si>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</si>
  <si>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</si>
  <si>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</si>
  <si>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</si>
  <si>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</si>
  <si>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</si>
  <si>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</si>
  <si>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</si>
  <si>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</si>
  <si>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</si>
  <si>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</si>
  <si>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</si>
  <si>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</si>
  <si>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</si>
  <si>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</si>
  <si>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</si>
  <si>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</si>
  <si>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</si>
  <si>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</si>
  <si>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</si>
  <si>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</si>
  <si>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</si>
  <si>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</si>
  <si>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</si>
  <si>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</si>
  <si>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</si>
  <si>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</si>
  <si>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</si>
  <si>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</si>
  <si>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</si>
  <si>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</si>
  <si>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</si>
  <si>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</si>
  <si>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</si>
  <si>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</si>
  <si>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</si>
  <si>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</si>
  <si>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</si>
  <si>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</si>
  <si>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</si>
  <si>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</si>
  <si>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</si>
  <si>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</si>
  <si>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</si>
  <si>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</si>
  <si>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</si>
  <si>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</si>
  <si>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</si>
  <si>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</si>
  <si>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</si>
  <si>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</si>
  <si>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</si>
  <si>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</si>
  <si>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</si>
  <si>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</si>
  <si>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</si>
  <si>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</si>
  <si>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</si>
  <si>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</si>
  <si>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</si>
  <si>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</si>
  <si>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</si>
  <si>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</si>
  <si>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</si>
  <si>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</si>
  <si>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</si>
  <si>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</si>
  <si>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</si>
  <si>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</si>
  <si>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</si>
  <si>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</si>
  <si>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</si>
  <si>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</si>
  <si>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</si>
  <si>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</si>
  <si>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</si>
  <si>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</si>
  <si>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</si>
  <si>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</si>
  <si>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</si>
  <si>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</si>
  <si>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</si>
  <si>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</si>
  <si>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</si>
  <si>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</si>
  <si>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</si>
  <si>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</si>
  <si>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</si>
  <si>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</si>
  <si>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</si>
  <si>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</si>
  <si>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</si>
  <si>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</si>
  <si>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</si>
  <si>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</si>
  <si>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</si>
  <si>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</si>
  <si>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</si>
  <si>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</si>
  <si>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</si>
  <si>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</si>
  <si>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</si>
  <si>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</si>
  <si>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</si>
  <si>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</si>
  <si>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</si>
  <si>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</si>
  <si>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</si>
  <si>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</si>
  <si>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</si>
  <si>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</si>
  <si>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</si>
  <si>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</si>
  <si>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</si>
  <si>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</si>
  <si>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</si>
  <si>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</si>
  <si>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</si>
  <si>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</si>
  <si>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</si>
  <si>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</si>
  <si>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</si>
  <si>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</si>
  <si>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</si>
  <si>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</si>
  <si>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</si>
  <si>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</si>
  <si>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</si>
  <si>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</si>
  <si>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</si>
  <si>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</si>
  <si>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</si>
  <si>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</si>
  <si>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</si>
  <si>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</si>
  <si>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</si>
  <si>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</si>
  <si>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</si>
  <si>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</si>
  <si>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</si>
  <si>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</si>
  <si>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</si>
  <si>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</si>
  <si>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</si>
  <si>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</si>
  <si>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</si>
  <si>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</si>
  <si>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</si>
  <si>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</si>
  <si>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</si>
  <si>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</si>
  <si>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</si>
  <si>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</si>
  <si>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</si>
  <si>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</si>
  <si>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</si>
  <si>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</si>
  <si>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</si>
  <si>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</si>
  <si>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</si>
  <si>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</si>
  <si>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</si>
  <si>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</si>
  <si>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</si>
  <si>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</si>
  <si>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</si>
  <si>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</si>
  <si>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</si>
  <si>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</si>
  <si>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</si>
  <si>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</si>
  <si>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</si>
  <si>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</si>
  <si>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</si>
  <si>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</si>
  <si>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</si>
  <si>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</si>
  <si>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</si>
  <si>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</si>
  <si>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</si>
  <si>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</si>
  <si>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</si>
  <si>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</si>
  <si>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</si>
  <si>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</si>
  <si>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</si>
  <si>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</si>
  <si>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</si>
  <si>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</si>
  <si>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</si>
  <si>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</si>
  <si>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</si>
  <si>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</si>
  <si>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</si>
  <si>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</si>
  <si>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</si>
  <si>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</si>
  <si>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</si>
  <si>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</si>
  <si>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</si>
  <si>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</si>
  <si>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</si>
  <si>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</si>
  <si>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</si>
  <si>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</si>
  <si>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</si>
  <si>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</si>
  <si>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</si>
  <si>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</si>
  <si>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</si>
  <si>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</si>
  <si>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</si>
  <si>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</si>
  <si>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</si>
  <si>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</si>
  <si>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</si>
  <si>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</si>
  <si>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</si>
  <si>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</si>
  <si>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</si>
  <si>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</si>
  <si>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</si>
  <si>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</si>
  <si>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</si>
  <si>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</si>
  <si>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</si>
  <si>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</si>
  <si>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</si>
  <si>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</si>
  <si>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</si>
  <si>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</si>
  <si>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</si>
  <si>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</si>
  <si>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</si>
  <si>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</si>
  <si>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</si>
  <si>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</si>
  <si>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</si>
  <si>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</si>
  <si>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</si>
  <si>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</si>
  <si>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</si>
  <si>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</si>
  <si>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</si>
  <si>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</si>
  <si>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</si>
  <si>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</si>
  <si>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</si>
  <si>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</si>
  <si>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</si>
  <si>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</si>
  <si>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</si>
  <si>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</si>
  <si>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</si>
  <si>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</si>
  <si>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</si>
  <si>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</si>
  <si>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</si>
  <si>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</si>
  <si>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</si>
  <si>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</si>
  <si>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</si>
  <si>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</si>
  <si>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</si>
  <si>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</si>
  <si>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</si>
  <si>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</si>
  <si>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</si>
  <si>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</si>
  <si>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</si>
  <si>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</si>
  <si>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</si>
  <si>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</si>
  <si>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</si>
  <si>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</si>
  <si>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</si>
  <si>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</si>
  <si>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</si>
  <si>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</si>
  <si>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</si>
  <si>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</si>
  <si>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</si>
  <si>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</si>
  <si>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</si>
  <si>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</si>
  <si>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</si>
  <si>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</si>
  <si>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</si>
  <si>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</si>
  <si>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</si>
  <si>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</si>
  <si>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</si>
  <si>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</si>
  <si>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</si>
  <si>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</si>
  <si>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</si>
  <si>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</si>
  <si>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</si>
  <si>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</si>
  <si>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</si>
  <si>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</si>
  <si>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</si>
  <si>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</si>
  <si>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</si>
  <si>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</si>
  <si>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</si>
  <si>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</si>
  <si>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</si>
  <si>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</si>
  <si>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</si>
  <si>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</si>
  <si>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</si>
  <si>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</si>
  <si>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</si>
  <si>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</si>
  <si>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</si>
  <si>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</si>
  <si>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</si>
  <si>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</si>
  <si>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</si>
  <si>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</si>
  <si>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</si>
  <si>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</si>
  <si>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</si>
  <si>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</si>
  <si>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</si>
  <si>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</si>
  <si>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</si>
  <si>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</si>
  <si>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</si>
  <si>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</si>
  <si>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</si>
  <si>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</si>
  <si>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</si>
  <si>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</si>
  <si>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</si>
  <si>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</si>
  <si>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</si>
  <si>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</si>
  <si>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</si>
  <si>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</si>
  <si>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</si>
  <si>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</si>
  <si>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</si>
  <si>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</si>
  <si>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</si>
  <si>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</si>
  <si>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</si>
  <si>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</si>
  <si>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</si>
  <si>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</si>
  <si>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</si>
  <si>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</si>
  <si>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</si>
  <si>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</si>
  <si>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</si>
  <si>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</si>
  <si>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</si>
  <si>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</si>
  <si>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</si>
  <si>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</si>
  <si>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</si>
  <si>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</si>
  <si>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</si>
  <si>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</si>
  <si>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</si>
  <si>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</si>
  <si>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</si>
  <si>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</si>
  <si>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</si>
  <si>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</si>
  <si>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</si>
  <si>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</si>
  <si>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</si>
  <si>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</si>
  <si>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</si>
  <si>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</si>
  <si>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</si>
  <si>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</si>
  <si>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</si>
  <si>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</si>
  <si>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</si>
  <si>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</si>
  <si>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</si>
  <si>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</si>
  <si>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</si>
  <si>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</si>
  <si>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</si>
  <si>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</si>
  <si>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</si>
  <si>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</si>
  <si>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</si>
  <si>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</si>
  <si>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</si>
  <si>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</si>
  <si>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</si>
  <si>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</si>
  <si>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</si>
  <si>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</si>
  <si>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</si>
  <si>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</si>
  <si>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</si>
  <si>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</si>
  <si>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</si>
  <si>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</si>
  <si>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</si>
  <si>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</si>
  <si>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</si>
  <si>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</si>
  <si>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</si>
  <si>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</si>
  <si>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</si>
  <si>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</si>
  <si>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</si>
  <si>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</si>
  <si>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</si>
  <si>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</si>
  <si>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</si>
  <si>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</si>
  <si>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</si>
  <si>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</si>
  <si>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</si>
  <si>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</si>
  <si>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</si>
  <si>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</si>
  <si>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</si>
  <si>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</si>
  <si>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</si>
  <si>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</si>
  <si>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</si>
  <si>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</si>
  <si>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</si>
  <si>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</si>
  <si>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</si>
  <si>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</si>
  <si>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</si>
  <si>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</si>
  <si>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</si>
  <si>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</si>
  <si>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</si>
  <si>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</si>
  <si>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</si>
  <si>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</si>
  <si>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</si>
  <si>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</si>
  <si>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</si>
  <si>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</si>
  <si>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</si>
  <si>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</si>
  <si>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</si>
  <si>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</si>
  <si>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</si>
  <si>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</si>
  <si>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</si>
  <si>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</si>
  <si>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</si>
  <si>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</si>
  <si>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</si>
  <si>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</si>
  <si>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</si>
  <si>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</si>
  <si>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</si>
  <si>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</si>
  <si>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</si>
  <si>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</si>
  <si>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</si>
  <si>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</si>
  <si>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</si>
  <si>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</si>
  <si>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</si>
  <si>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</si>
  <si>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</si>
  <si>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</si>
  <si>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</si>
  <si>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</si>
  <si>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</si>
  <si>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</si>
  <si>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</si>
  <si>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</si>
  <si>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</si>
  <si>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</si>
  <si>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</si>
  <si>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</si>
  <si>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</si>
  <si>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</si>
  <si>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</si>
  <si>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</si>
  <si>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</si>
  <si>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</si>
  <si>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</si>
  <si>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</si>
  <si>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</si>
  <si>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</si>
  <si>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</si>
  <si>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</si>
  <si>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</si>
  <si>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</si>
  <si>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</si>
  <si>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</si>
  <si>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</si>
  <si>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</si>
  <si>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</si>
  <si>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</si>
  <si>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</si>
  <si>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</si>
  <si>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</si>
  <si>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</si>
  <si>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</si>
  <si>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</si>
  <si>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</si>
  <si>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</si>
  <si>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</si>
  <si>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</si>
  <si>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</si>
  <si>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</si>
  <si>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</si>
  <si>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</si>
  <si>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</si>
  <si>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</si>
  <si>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</si>
  <si>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</si>
  <si>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</si>
  <si>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</si>
  <si>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</si>
  <si>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</si>
  <si>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</si>
  <si>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</si>
  <si>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</si>
  <si>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</si>
  <si>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</si>
  <si>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</si>
  <si>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</si>
  <si>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</si>
  <si>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</si>
  <si>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</si>
  <si>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</si>
  <si>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</si>
  <si>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</si>
  <si>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</si>
  <si>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</si>
  <si>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</si>
  <si>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</si>
  <si>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</si>
  <si>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</si>
  <si>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</si>
  <si>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</si>
  <si>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</si>
  <si>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</si>
  <si>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</si>
  <si>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</si>
  <si>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</si>
  <si>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</si>
  <si>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</si>
  <si>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</si>
  <si>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</si>
  <si>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</si>
  <si>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</si>
  <si>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</si>
  <si>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</si>
  <si>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</si>
  <si>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</si>
  <si>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</si>
  <si>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</si>
  <si>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</si>
  <si>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</si>
  <si>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</si>
  <si>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</si>
  <si>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</si>
  <si>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</si>
  <si>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</si>
  <si>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</si>
  <si>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</si>
  <si>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</si>
  <si>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</si>
  <si>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</si>
  <si>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</si>
  <si>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</si>
  <si>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</si>
  <si>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</si>
  <si>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</si>
  <si>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</si>
  <si>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</si>
  <si>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</si>
  <si>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</si>
  <si>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</si>
  <si>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</si>
  <si>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</si>
  <si>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</si>
  <si>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</si>
  <si>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</si>
  <si>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</si>
  <si>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</si>
  <si>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</si>
  <si>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</si>
  <si>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</si>
  <si>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</si>
  <si>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</si>
  <si>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</si>
  <si>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</si>
  <si>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</si>
  <si>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</si>
  <si>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</si>
  <si>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</si>
  <si>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</si>
  <si>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</si>
  <si>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</si>
  <si>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</si>
  <si>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</si>
  <si>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</si>
  <si>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</si>
  <si>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</si>
  <si>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</si>
  <si>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</si>
  <si>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</si>
  <si>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</si>
  <si>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</si>
  <si>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</si>
  <si>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</si>
  <si>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</si>
  <si>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</si>
  <si>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</si>
  <si>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</si>
  <si>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</si>
  <si>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</si>
  <si>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</si>
  <si>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</si>
  <si>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</si>
  <si>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</si>
  <si>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</si>
  <si>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</si>
  <si>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</si>
  <si>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</si>
  <si>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</si>
  <si>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</si>
  <si>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</si>
  <si>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</si>
  <si>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</si>
  <si>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</si>
  <si>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</si>
  <si>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</si>
  <si>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</si>
  <si>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</si>
  <si>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</si>
  <si>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</si>
  <si>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</si>
  <si>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</si>
  <si>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</si>
  <si>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</si>
  <si>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</si>
  <si>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</si>
  <si>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</si>
  <si>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</si>
  <si>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</si>
  <si>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</si>
  <si>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</si>
  <si>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</si>
  <si>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</si>
  <si>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</si>
  <si>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</si>
  <si>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</si>
  <si>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</si>
  <si>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</si>
  <si>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</si>
  <si>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</si>
  <si>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</si>
  <si>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</si>
  <si>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</si>
  <si>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</si>
  <si>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</si>
  <si>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</si>
  <si>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</si>
  <si>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</si>
  <si>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</si>
  <si>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</si>
  <si>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</si>
  <si>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</si>
  <si>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</si>
  <si>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</si>
  <si>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</si>
  <si>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</si>
  <si>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</si>
  <si>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</si>
  <si>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</si>
  <si>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</si>
  <si>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</si>
  <si>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</si>
  <si>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</si>
  <si>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</si>
  <si>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</si>
  <si>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</si>
  <si>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</si>
  <si>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</si>
  <si>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</si>
  <si>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</si>
  <si>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</si>
  <si>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</si>
  <si>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</si>
  <si>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</si>
  <si>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</si>
  <si>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</si>
  <si>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</si>
  <si>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</si>
  <si>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</si>
  <si>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</si>
  <si>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</si>
  <si>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</si>
  <si>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</si>
  <si>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</si>
  <si>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</si>
  <si>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</si>
  <si>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</si>
  <si>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</si>
  <si>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</si>
  <si>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</si>
  <si>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</si>
  <si>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</si>
  <si>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</si>
  <si>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</si>
  <si>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</si>
  <si>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</si>
  <si>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</si>
  <si>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</si>
  <si>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</si>
  <si>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</si>
  <si>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</si>
  <si>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</si>
  <si>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</si>
  <si>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</si>
  <si>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</si>
  <si>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</si>
  <si>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</si>
  <si>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</si>
  <si>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</si>
  <si>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</si>
  <si>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</si>
  <si>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</si>
  <si>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</si>
  <si>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</si>
  <si>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</si>
  <si>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</si>
  <si>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</si>
  <si>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</si>
  <si>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</si>
  <si>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</si>
  <si>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</si>
  <si>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</si>
  <si>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</si>
  <si>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</si>
  <si>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</si>
  <si>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</si>
  <si>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</si>
  <si>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</si>
  <si>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</si>
  <si>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</si>
  <si>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</si>
  <si>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</si>
  <si>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</si>
  <si>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</si>
  <si>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</si>
  <si>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</si>
  <si>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</si>
  <si>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</si>
  <si>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</si>
  <si>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</si>
  <si>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</si>
  <si>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</si>
  <si>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</si>
  <si>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</si>
  <si>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</si>
  <si>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</si>
  <si>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</si>
  <si>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</si>
  <si>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</si>
  <si>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</si>
  <si>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</si>
  <si>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</si>
  <si>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</si>
  <si>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</si>
  <si>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</si>
  <si>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</si>
  <si>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</si>
  <si>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</si>
  <si>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</si>
  <si>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</si>
  <si>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</si>
  <si>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</si>
  <si>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</si>
  <si>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</si>
  <si>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</si>
  <si>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</si>
  <si>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</si>
  <si>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</si>
  <si>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</si>
  <si>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</si>
  <si>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</si>
  <si>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</si>
  <si>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</si>
  <si>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</si>
  <si>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</si>
  <si>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</si>
  <si>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</si>
  <si>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</si>
  <si>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</si>
  <si>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</si>
  <si>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</si>
  <si>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</si>
  <si>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</si>
  <si>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</si>
  <si>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</si>
  <si>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</si>
  <si>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</si>
  <si>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</si>
  <si>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</si>
  <si>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</si>
  <si>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</si>
  <si>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</si>
  <si>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</si>
  <si>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</si>
  <si>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</si>
  <si>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</si>
  <si>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</si>
  <si>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</si>
  <si>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</si>
  <si>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</si>
  <si>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</si>
  <si>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</si>
  <si>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</si>
  <si>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</si>
  <si>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</si>
  <si>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</si>
  <si>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</si>
  <si>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</si>
  <si>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</si>
  <si>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</si>
  <si>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</si>
  <si>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</si>
  <si>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</si>
  <si>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</si>
  <si>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</si>
  <si>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</si>
  <si>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</si>
  <si>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</si>
  <si>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</si>
  <si>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</si>
  <si>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</si>
  <si>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</si>
  <si>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</si>
  <si>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</si>
  <si>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</si>
  <si>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</si>
  <si>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</si>
  <si>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</si>
  <si>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</si>
  <si>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</si>
  <si>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</si>
  <si>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</si>
  <si>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</si>
  <si>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</si>
  <si>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</si>
  <si>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</si>
  <si>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</si>
  <si>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</si>
  <si>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</si>
  <si>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</si>
  <si>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</si>
  <si>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</si>
  <si>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</si>
  <si>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</si>
  <si>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</si>
  <si>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</si>
  <si>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</si>
  <si>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</si>
  <si>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</si>
  <si>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</si>
  <si>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</si>
  <si>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</si>
  <si>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</si>
  <si>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</si>
  <si>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</si>
  <si>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</si>
  <si>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</si>
  <si>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</si>
  <si>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</si>
  <si>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</si>
  <si>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</si>
  <si>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</si>
  <si>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</si>
  <si>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</si>
  <si>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</si>
  <si>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</si>
  <si>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</si>
  <si>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</si>
  <si>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</si>
  <si>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</si>
  <si>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</si>
  <si>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</si>
  <si>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</si>
  <si>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</si>
  <si>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</si>
  <si>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</si>
  <si>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</si>
  <si>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</si>
  <si>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</si>
  <si>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</si>
  <si>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</si>
  <si>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</si>
  <si>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</si>
  <si>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</si>
  <si>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</si>
  <si>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</si>
  <si>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</si>
  <si>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</si>
  <si>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</si>
  <si>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</si>
  <si>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</si>
  <si>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</si>
  <si>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</si>
  <si>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</si>
  <si>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</si>
  <si>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</si>
  <si>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</si>
  <si>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</si>
  <si>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</si>
  <si>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</si>
  <si>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</si>
  <si>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</si>
  <si>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</si>
  <si>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</si>
  <si>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</si>
  <si>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</si>
  <si>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</si>
  <si>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</si>
  <si>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</si>
  <si>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</si>
  <si>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</si>
  <si>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</si>
  <si>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</si>
  <si>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</si>
  <si>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</si>
  <si>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</si>
  <si>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</si>
  <si>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</si>
  <si>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</si>
  <si>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</si>
  <si>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</si>
  <si>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</si>
  <si>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</si>
  <si>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</si>
  <si>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</si>
  <si>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</si>
  <si>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</si>
  <si>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</si>
  <si>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</si>
  <si>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</si>
  <si>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</si>
  <si>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</si>
  <si>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</si>
  <si>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</si>
  <si>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</si>
  <si>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</si>
  <si>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</si>
  <si>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</si>
  <si>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</si>
  <si>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</si>
  <si>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</si>
  <si>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</si>
  <si>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</si>
  <si>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</si>
  <si>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</si>
  <si>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</si>
  <si>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</si>
  <si>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</si>
  <si>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</si>
  <si>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</si>
  <si>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</si>
  <si>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</si>
  <si>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</si>
  <si>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</si>
  <si>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</si>
  <si>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</si>
  <si>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</si>
  <si>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</si>
  <si>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</si>
  <si>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</si>
  <si>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</si>
  <si>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</si>
  <si>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</si>
  <si>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</si>
  <si>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</si>
  <si>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</si>
  <si>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</si>
  <si>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</si>
  <si>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</si>
  <si>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</si>
  <si>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</si>
  <si>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</si>
  <si>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</si>
  <si>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</si>
  <si>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</si>
  <si>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</si>
  <si>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</si>
  <si>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</si>
  <si>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</si>
  <si>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</si>
  <si>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</si>
  <si>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</si>
  <si>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</si>
  <si>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</si>
  <si>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</si>
  <si>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</si>
  <si>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</si>
  <si>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</si>
  <si>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</si>
  <si>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</si>
  <si>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</si>
  <si>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</si>
  <si>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</si>
  <si>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</si>
  <si>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</si>
  <si>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</si>
  <si>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</si>
  <si>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</si>
  <si>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</si>
  <si>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</si>
  <si>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</si>
  <si>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</si>
  <si>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</si>
  <si>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</si>
  <si>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</si>
  <si>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</si>
  <si>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</si>
  <si>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</si>
  <si>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</si>
  <si>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</si>
  <si>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</si>
  <si>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</si>
  <si>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</si>
  <si>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</si>
  <si>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</si>
  <si>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</si>
  <si>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</si>
  <si>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</si>
  <si>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</si>
  <si>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</si>
  <si>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</si>
  <si>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</si>
  <si>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</si>
  <si>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</si>
  <si>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</si>
  <si>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</si>
  <si>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</si>
  <si>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</si>
  <si>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</si>
  <si>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</si>
  <si>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</si>
  <si>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</si>
  <si>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</si>
  <si>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</si>
  <si>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</si>
  <si>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</si>
  <si>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</si>
  <si>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</si>
  <si>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</si>
  <si>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</si>
  <si>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</si>
  <si>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</si>
  <si>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</si>
  <si>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</si>
  <si>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</si>
  <si>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</si>
  <si>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</si>
  <si>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</si>
  <si>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</si>
  <si>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</si>
  <si>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</si>
  <si>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</si>
  <si>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</si>
  <si>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</si>
  <si>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</si>
  <si>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</si>
  <si>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</si>
  <si>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</si>
  <si>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</si>
  <si>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</si>
  <si>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</si>
  <si>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</si>
  <si>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</si>
  <si>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</si>
  <si>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</si>
  <si>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</si>
  <si>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</si>
  <si>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</si>
  <si>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</si>
  <si>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</si>
  <si>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</si>
  <si>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</si>
  <si>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</si>
  <si>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</si>
  <si>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</si>
  <si>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</si>
  <si>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</si>
  <si>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</si>
  <si>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</si>
  <si>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</si>
  <si>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</si>
  <si>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</si>
  <si>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</si>
  <si>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</si>
  <si>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</si>
  <si>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</si>
  <si>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</si>
  <si>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</si>
  <si>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</si>
  <si>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</si>
  <si>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</si>
  <si>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</si>
  <si>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</si>
  <si>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</si>
  <si>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</si>
  <si>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</si>
  <si>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</si>
  <si>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</si>
  <si>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</si>
  <si>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</si>
  <si>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</si>
  <si>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</si>
  <si>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</si>
  <si>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</si>
  <si>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</si>
  <si>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</si>
  <si>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</si>
  <si>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</si>
  <si>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</si>
  <si>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</si>
  <si>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</si>
  <si>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</si>
  <si>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</si>
  <si>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</si>
  <si>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</si>
  <si>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</si>
  <si>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</si>
  <si>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</si>
  <si>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</si>
  <si>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</si>
  <si>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</si>
  <si>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</si>
  <si>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</si>
  <si>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</si>
  <si>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</si>
  <si>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</si>
  <si>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</si>
  <si>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</si>
  <si>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</si>
  <si>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</si>
  <si>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</si>
  <si>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</si>
  <si>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</si>
  <si>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</si>
  <si>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</si>
  <si>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</si>
  <si>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</si>
  <si>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</si>
  <si>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</si>
  <si>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</si>
  <si>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</si>
  <si>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</si>
  <si>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</si>
  <si>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</si>
  <si>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</si>
  <si>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</si>
  <si>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</si>
  <si>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</si>
  <si>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</si>
  <si>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</si>
  <si>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</si>
  <si>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</si>
  <si>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</si>
  <si>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</si>
  <si>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</si>
  <si>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</si>
  <si>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</si>
  <si>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</si>
  <si>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</si>
  <si>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</si>
  <si>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</si>
  <si>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</si>
  <si>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</si>
  <si>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</si>
  <si>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</si>
  <si>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</si>
  <si>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</si>
  <si>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</si>
  <si>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</si>
  <si>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</si>
  <si>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</si>
  <si>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</si>
  <si>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</si>
  <si>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</si>
  <si>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</si>
  <si>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</si>
  <si>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</si>
  <si>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</si>
  <si>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</si>
  <si>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</si>
  <si>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</si>
  <si>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</si>
  <si>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</si>
  <si>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</si>
  <si>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</si>
  <si>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</si>
  <si>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</si>
  <si>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</si>
  <si>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</si>
  <si>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</si>
  <si>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</si>
  <si>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</si>
  <si>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</si>
  <si>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</si>
  <si>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</si>
  <si>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</si>
  <si>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</si>
  <si>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</si>
  <si>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</si>
  <si>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</si>
  <si>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</si>
  <si>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</si>
  <si>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</si>
  <si>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</si>
  <si>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</si>
  <si>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</si>
  <si>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</si>
  <si>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</si>
  <si>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</si>
  <si>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</si>
  <si>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</si>
  <si>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</si>
  <si>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</si>
  <si>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</si>
  <si>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</si>
  <si>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</si>
  <si>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</si>
  <si>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</si>
  <si>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</si>
  <si>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</si>
  <si>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</si>
  <si>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</si>
  <si>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</si>
  <si>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</si>
  <si>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</si>
  <si>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</si>
  <si>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</si>
  <si>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</si>
  <si>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</si>
  <si>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</si>
  <si>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</si>
  <si>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</si>
  <si>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</si>
  <si>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</si>
  <si>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</si>
  <si>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</si>
  <si>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</si>
  <si>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</si>
  <si>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</si>
  <si>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</si>
  <si>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</si>
  <si>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</si>
  <si>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</si>
  <si>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</si>
  <si>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</si>
  <si>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</si>
  <si>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</si>
  <si>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</si>
  <si>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</si>
  <si>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</si>
  <si>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</si>
  <si>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</si>
  <si>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</si>
  <si>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</si>
  <si>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</si>
  <si>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</si>
  <si>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</si>
  <si>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</si>
  <si>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</si>
  <si>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</si>
  <si>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</si>
  <si>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</si>
  <si>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</si>
  <si>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</si>
  <si>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</si>
  <si>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</si>
  <si>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</si>
  <si>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</si>
  <si>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</si>
  <si>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</si>
  <si>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</si>
  <si>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</si>
  <si>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</si>
  <si>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</si>
  <si>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</si>
  <si>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</si>
  <si>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</si>
  <si>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</si>
  <si>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</si>
  <si>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</si>
  <si>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</si>
  <si>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</si>
  <si>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</si>
  <si>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</si>
  <si>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</si>
  <si>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</si>
  <si>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</si>
  <si>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</si>
  <si>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</si>
  <si>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</si>
  <si>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</si>
  <si>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</si>
  <si>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</si>
  <si>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</si>
  <si>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</si>
  <si>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</si>
  <si>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</si>
  <si>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</si>
  <si>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</si>
  <si>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</si>
  <si>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</si>
  <si>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</si>
  <si>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</si>
  <si>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</si>
  <si>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</si>
  <si>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</si>
  <si>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</si>
  <si>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</si>
  <si>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</si>
  <si>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</si>
  <si>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</si>
  <si>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</si>
  <si>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</si>
  <si>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</si>
  <si>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</si>
  <si>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</si>
  <si>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</si>
  <si>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</si>
  <si>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</si>
  <si>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</si>
  <si>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</si>
  <si>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</si>
  <si>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</si>
  <si>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</si>
  <si>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</si>
  <si>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</si>
  <si>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</si>
  <si>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</si>
  <si>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</si>
  <si>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</si>
  <si>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</si>
  <si>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</si>
  <si>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</si>
  <si>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</si>
  <si>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</si>
  <si>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</si>
  <si>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</si>
  <si>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</si>
  <si>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</si>
  <si>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</si>
  <si>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</si>
  <si>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</si>
  <si>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</si>
  <si>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</si>
  <si>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</si>
  <si>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</si>
  <si>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</si>
  <si>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</si>
  <si>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</si>
  <si>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</si>
  <si>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</si>
  <si>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</si>
  <si>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</si>
  <si>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</si>
  <si>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</si>
  <si>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</si>
  <si>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</si>
  <si>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</si>
  <si>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</si>
  <si>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</si>
  <si>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</si>
  <si>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</si>
  <si>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</si>
  <si>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</si>
  <si>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</si>
  <si>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</si>
  <si>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</si>
  <si>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</si>
  <si>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</si>
  <si>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</si>
  <si>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</si>
  <si>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</si>
  <si>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</si>
  <si>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</si>
  <si>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</si>
  <si>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</si>
  <si>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</si>
  <si>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</si>
  <si>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</si>
  <si>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</si>
  <si>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</si>
  <si>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</si>
  <si>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</si>
  <si>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</si>
  <si>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</si>
  <si>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</si>
  <si>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</si>
  <si>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</si>
  <si>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</si>
  <si>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</si>
  <si>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</si>
  <si>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</si>
  <si>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</si>
  <si>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</si>
  <si>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</si>
  <si>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</si>
  <si>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</si>
  <si>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</si>
  <si>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</si>
  <si>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</si>
  <si>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</si>
  <si>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</si>
  <si>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</si>
  <si>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</si>
  <si>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</si>
  <si>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</si>
  <si>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</si>
  <si>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</si>
  <si>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</si>
  <si>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</si>
  <si>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</si>
  <si>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</si>
  <si>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</si>
  <si>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</si>
  <si>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</si>
  <si>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</si>
  <si>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</si>
  <si>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</si>
  <si>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</si>
  <si>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</si>
  <si>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</si>
  <si>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</si>
  <si>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</si>
  <si>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</si>
  <si>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</si>
  <si>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</si>
  <si>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</si>
  <si>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</si>
  <si>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</si>
  <si>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</si>
  <si>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</si>
  <si>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</si>
  <si>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</si>
  <si>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</si>
  <si>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</si>
  <si>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</si>
  <si>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</si>
  <si>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</si>
  <si>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</si>
  <si>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</si>
  <si>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</si>
  <si>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</si>
  <si>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</si>
  <si>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</si>
  <si>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</si>
  <si>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</si>
  <si>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</si>
  <si>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</si>
  <si>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</si>
  <si>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</si>
  <si>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</si>
  <si>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</si>
  <si>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</si>
  <si>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</si>
  <si>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</si>
  <si>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</si>
  <si>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</si>
  <si>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</si>
  <si>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</si>
  <si>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</si>
  <si>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</si>
  <si>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</si>
  <si>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</si>
  <si>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</si>
  <si>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</si>
  <si>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</si>
  <si>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</si>
  <si>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</si>
  <si>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</si>
  <si>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</si>
  <si>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</si>
  <si>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</si>
  <si>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</si>
  <si>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</si>
  <si>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</si>
  <si>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</si>
  <si>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</si>
  <si>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</si>
  <si>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</si>
  <si>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</si>
  <si>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</si>
  <si>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</si>
  <si>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</si>
  <si>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</si>
  <si>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</si>
  <si>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</si>
  <si>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</si>
  <si>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</si>
  <si>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</si>
  <si>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</si>
  <si>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</si>
  <si>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</si>
  <si>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</si>
  <si>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</si>
  <si>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</si>
  <si>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</si>
  <si>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</si>
  <si>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</si>
  <si>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</si>
  <si>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</si>
  <si>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</si>
  <si>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</si>
  <si>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</si>
  <si>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</si>
  <si>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</si>
  <si>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</si>
  <si>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</si>
  <si>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</si>
  <si>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</si>
  <si>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</si>
  <si>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</si>
  <si>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</si>
  <si>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</si>
  <si>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</si>
  <si>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</si>
  <si>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</si>
  <si>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</si>
  <si>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</si>
  <si>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</si>
  <si>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</si>
  <si>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</si>
  <si>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</si>
  <si>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</si>
  <si>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</si>
  <si>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</si>
  <si>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</si>
  <si>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</si>
  <si>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</si>
  <si>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</si>
  <si>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</si>
  <si>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</si>
  <si>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</si>
  <si>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</si>
  <si>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</si>
  <si>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</si>
  <si>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</si>
  <si>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</si>
  <si>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</si>
  <si>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</si>
  <si>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</si>
  <si>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</si>
  <si>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</si>
  <si>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</si>
  <si>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</si>
  <si>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</si>
  <si>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</si>
  <si>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</si>
  <si>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</si>
  <si>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</si>
  <si>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</si>
  <si>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</si>
  <si>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</si>
  <si>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</si>
  <si>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</si>
  <si>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</si>
  <si>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</si>
  <si>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</si>
  <si>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</si>
  <si>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</si>
  <si>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</si>
  <si>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</si>
  <si>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</si>
  <si>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</si>
  <si>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</si>
  <si>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</si>
  <si>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</si>
  <si>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</si>
  <si>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</si>
  <si>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</si>
  <si>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</si>
  <si>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</si>
  <si>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</si>
  <si>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</si>
  <si>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</si>
  <si>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</si>
  <si>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</si>
  <si>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</si>
  <si>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</si>
  <si>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</si>
  <si>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</si>
  <si>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</si>
  <si>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</si>
  <si>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</si>
  <si>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</si>
  <si>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</si>
  <si>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</si>
  <si>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</si>
  <si>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</si>
  <si>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</si>
  <si>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</si>
  <si>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</si>
  <si>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</si>
  <si>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</si>
  <si>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</si>
  <si>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</si>
  <si>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</si>
  <si>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</si>
  <si>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</si>
  <si>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</si>
  <si>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</si>
  <si>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</si>
  <si>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</si>
  <si>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</si>
  <si>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</si>
  <si>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</si>
  <si>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</si>
  <si>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</si>
  <si>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</si>
  <si>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</si>
  <si>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</si>
  <si>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</si>
  <si>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</si>
  <si>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</si>
  <si>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</si>
  <si>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</si>
  <si>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</si>
  <si>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</si>
  <si>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</si>
  <si>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</si>
  <si>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</si>
  <si>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</si>
  <si>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</si>
  <si>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</si>
  <si>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</si>
  <si>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</si>
  <si>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</si>
  <si>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</si>
  <si>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</si>
  <si>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</si>
  <si>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</si>
  <si>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</si>
  <si>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</si>
  <si>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</si>
  <si>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</si>
  <si>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</si>
  <si>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</si>
  <si>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</si>
  <si>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</si>
  <si>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</si>
  <si>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</si>
  <si>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</si>
  <si>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</si>
  <si>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</si>
  <si>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</si>
  <si>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</si>
  <si>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</si>
  <si>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</si>
  <si>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</si>
  <si>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</si>
  <si>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</si>
  <si>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</si>
  <si>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</si>
  <si>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</si>
  <si>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</si>
  <si>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</si>
  <si>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</si>
  <si>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</si>
  <si>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</si>
  <si>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</si>
  <si>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</si>
  <si>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</si>
  <si>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</si>
  <si>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</si>
  <si>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</si>
  <si>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</si>
  <si>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</si>
  <si>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</si>
  <si>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</si>
  <si>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</si>
  <si>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</si>
  <si>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</si>
  <si>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</si>
  <si>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</si>
  <si>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</si>
  <si>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</si>
  <si>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</si>
  <si>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</si>
  <si>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</si>
  <si>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</si>
  <si>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</si>
  <si>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</si>
  <si>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</si>
  <si>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</si>
  <si>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</si>
  <si>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</si>
  <si>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</si>
  <si>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</si>
  <si>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</si>
  <si>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</si>
  <si>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</si>
  <si>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</si>
  <si>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</si>
  <si>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</si>
  <si>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</si>
  <si>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</si>
  <si>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</si>
  <si>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</si>
  <si>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</si>
  <si>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</si>
  <si>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</si>
  <si>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</si>
  <si>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</si>
  <si>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</si>
  <si>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</si>
  <si>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</si>
  <si>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</si>
  <si>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</si>
  <si>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</si>
  <si>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</si>
  <si>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</si>
  <si>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</si>
  <si>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</si>
  <si>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</si>
  <si>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</si>
  <si>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</si>
  <si>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</si>
  <si>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</si>
  <si>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</si>
  <si>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</si>
  <si>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</si>
  <si>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</si>
  <si>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</si>
  <si>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</si>
  <si>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</si>
  <si>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</si>
  <si>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</si>
  <si>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</si>
  <si>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</si>
  <si>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</si>
  <si>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</si>
  <si>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</si>
  <si>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</si>
  <si>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</si>
  <si>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</si>
  <si>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</si>
  <si>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</si>
  <si>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</si>
  <si>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</si>
  <si>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</si>
  <si>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</si>
  <si>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</si>
  <si>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</si>
  <si>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</si>
  <si>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</si>
  <si>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</si>
  <si>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</si>
  <si>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</si>
  <si>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</si>
  <si>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</si>
  <si>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</si>
  <si>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</si>
  <si>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</si>
  <si>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</si>
  <si>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</si>
  <si>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</si>
  <si>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</si>
  <si>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</si>
  <si>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</si>
  <si>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</si>
  <si>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</si>
  <si>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</si>
  <si>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</si>
  <si>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</si>
  <si>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</si>
  <si>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</si>
  <si>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</si>
  <si>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</si>
  <si>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</si>
  <si>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</si>
  <si>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</si>
  <si>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</si>
  <si>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</si>
  <si>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</si>
  <si>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</si>
  <si>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</si>
  <si>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</si>
  <si>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</si>
  <si>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</si>
  <si>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</si>
  <si>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</si>
  <si>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</si>
  <si>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</si>
  <si>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</si>
  <si>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</si>
  <si>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</si>
  <si>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</si>
  <si>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</si>
  <si>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</si>
  <si>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</si>
  <si>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</si>
  <si>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</si>
  <si>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</si>
  <si>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</si>
  <si>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</si>
  <si>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</si>
  <si>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</si>
  <si>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</si>
  <si>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</si>
  <si>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</si>
  <si>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</si>
  <si>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</si>
  <si>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</si>
  <si>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</si>
  <si>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</si>
  <si>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</si>
  <si>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</si>
  <si>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</si>
  <si>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</si>
  <si>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</si>
  <si>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</si>
  <si>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</si>
  <si>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</si>
  <si>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</si>
  <si>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</si>
  <si>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</si>
  <si>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</si>
  <si>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</si>
  <si>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</si>
  <si>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</si>
  <si>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</si>
  <si>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</si>
  <si>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</si>
  <si>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</si>
  <si>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</si>
  <si>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</si>
  <si>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</si>
  <si>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</si>
  <si>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</si>
  <si>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</si>
  <si>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</si>
  <si>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</si>
  <si>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</si>
  <si>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</si>
  <si>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</si>
  <si>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</si>
  <si>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</si>
  <si>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</si>
  <si>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</si>
  <si>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</si>
  <si>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</si>
  <si>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</si>
  <si>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</si>
  <si>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</si>
  <si>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</si>
  <si>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</si>
  <si>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</si>
  <si>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</si>
  <si>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</si>
  <si>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</si>
  <si>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</si>
  <si>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</si>
  <si>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</si>
  <si>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</si>
  <si>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</si>
  <si>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</si>
  <si>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</si>
  <si>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</si>
  <si>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</si>
  <si>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</si>
  <si>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</si>
  <si>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</si>
  <si>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</si>
  <si>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</si>
  <si>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</si>
  <si>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</si>
  <si>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</si>
  <si>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</si>
  <si>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</si>
  <si>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</si>
  <si>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</si>
  <si>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</si>
  <si>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</si>
  <si>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</si>
  <si>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</si>
  <si>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</si>
  <si>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</si>
  <si>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</si>
  <si>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</si>
  <si>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</si>
  <si>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</si>
  <si>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</si>
  <si>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</si>
  <si>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</si>
  <si>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</si>
  <si>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</si>
  <si>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</si>
  <si>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</si>
  <si>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</si>
  <si>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</si>
  <si>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</si>
  <si>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</si>
  <si>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</si>
  <si>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</si>
  <si>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</si>
  <si>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</si>
  <si>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</si>
  <si>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</si>
  <si>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</si>
  <si>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</si>
  <si>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</si>
  <si>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</si>
  <si>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</si>
  <si>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</si>
  <si>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</si>
  <si>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</si>
  <si>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</si>
  <si>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</si>
  <si>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</si>
  <si>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</si>
  <si>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</si>
  <si>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</si>
  <si>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</si>
  <si>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</si>
  <si>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</si>
  <si>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</si>
  <si>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</si>
  <si>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</si>
  <si>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</si>
  <si>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</si>
  <si>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</si>
  <si>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</si>
  <si>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</si>
  <si>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</si>
  <si>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</si>
  <si>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</si>
  <si>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</si>
  <si>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</si>
  <si>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</si>
  <si>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</si>
  <si>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</si>
  <si>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</si>
  <si>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</si>
  <si>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</si>
  <si>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</si>
  <si>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</si>
  <si>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</si>
  <si>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</si>
  <si>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</si>
  <si>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</si>
  <si>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</si>
  <si>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</si>
  <si>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</si>
  <si>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</si>
  <si>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</si>
  <si>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</si>
  <si>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</si>
  <si>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</si>
  <si>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</si>
  <si>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</si>
  <si>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</si>
  <si>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</si>
  <si>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</si>
  <si>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</si>
  <si>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</si>
  <si>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</si>
  <si>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</si>
  <si>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</si>
  <si>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</si>
  <si>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</si>
  <si>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</si>
  <si>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</si>
  <si>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</si>
  <si>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</si>
  <si>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</si>
  <si>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</si>
  <si>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</si>
  <si>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</si>
  <si>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</si>
  <si>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</si>
  <si>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</si>
  <si>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</si>
  <si>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</si>
  <si>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</si>
  <si>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</si>
  <si>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</si>
  <si>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</si>
  <si>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</si>
  <si>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</si>
  <si>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</si>
  <si>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</si>
  <si>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</si>
  <si>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</si>
  <si>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</si>
  <si>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</si>
  <si>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</si>
  <si>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</si>
  <si>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</si>
  <si>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</si>
  <si>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</si>
  <si>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</si>
  <si>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</si>
  <si>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</si>
  <si>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</si>
  <si>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</si>
  <si>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</si>
  <si>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</si>
  <si>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</si>
  <si>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</si>
  <si>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</si>
  <si>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</si>
  <si>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</si>
  <si>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</si>
  <si>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</si>
  <si>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</si>
  <si>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</si>
  <si>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</si>
  <si>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</si>
  <si>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</si>
  <si>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</si>
  <si>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</si>
  <si>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</si>
  <si>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</si>
  <si>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</si>
  <si>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</si>
  <si>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</si>
  <si>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</si>
  <si>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</si>
  <si>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</si>
  <si>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</si>
  <si>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</si>
  <si>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</si>
  <si>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</si>
  <si>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</si>
  <si>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</si>
  <si>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</si>
  <si>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</si>
  <si>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</si>
  <si>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</si>
  <si>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</si>
  <si>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</si>
  <si>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</si>
  <si>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</si>
  <si>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</si>
  <si>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</si>
  <si>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</si>
  <si>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</si>
  <si>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</si>
  <si>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</si>
  <si>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</si>
  <si>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</si>
  <si>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</si>
  <si>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</si>
  <si>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</si>
  <si>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</si>
  <si>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</si>
  <si>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</si>
  <si>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</si>
  <si>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</si>
  <si>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</si>
  <si>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</si>
  <si>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</si>
  <si>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</si>
  <si>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</si>
  <si>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</si>
  <si>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</si>
  <si>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</si>
  <si>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</si>
  <si>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</si>
  <si>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</si>
  <si>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</si>
  <si>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</si>
  <si>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</si>
  <si>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</si>
  <si>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</si>
  <si>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</si>
  <si>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</si>
  <si>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</si>
  <si>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</si>
  <si>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</si>
  <si>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</si>
  <si>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</si>
  <si>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</si>
  <si>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</si>
  <si>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</si>
  <si>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</si>
  <si>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</si>
  <si>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</si>
  <si>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</si>
  <si>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</si>
  <si>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</si>
  <si>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</si>
  <si>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</si>
  <si>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</si>
  <si>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</si>
  <si>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</si>
  <si>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</si>
  <si>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</si>
  <si>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</si>
  <si>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</si>
  <si>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</si>
  <si>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</si>
  <si>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</si>
  <si>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</si>
  <si>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</si>
  <si>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</si>
  <si>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</si>
  <si>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</si>
  <si>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</si>
  <si>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</si>
  <si>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</si>
  <si>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</si>
  <si>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</si>
  <si>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</si>
  <si>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</si>
  <si>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</si>
  <si>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</si>
  <si>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</si>
  <si>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</si>
  <si>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</si>
  <si>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</si>
  <si>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</si>
  <si>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</si>
  <si>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</si>
  <si>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</si>
  <si>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</si>
  <si>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</si>
  <si>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</si>
  <si>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</si>
  <si>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</si>
  <si>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</si>
  <si>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</si>
  <si>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</si>
  <si>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</si>
  <si>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</si>
  <si>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</si>
  <si>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</si>
  <si>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</si>
  <si>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</si>
  <si>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</si>
  <si>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</si>
  <si>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</si>
  <si>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</si>
  <si>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</si>
  <si>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</si>
  <si>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</si>
  <si>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</si>
  <si>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</si>
  <si>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</si>
  <si>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</si>
  <si>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</si>
  <si>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</si>
  <si>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</si>
  <si>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</si>
  <si>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</si>
  <si>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</si>
  <si>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</si>
  <si>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</si>
  <si>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</si>
  <si>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</si>
  <si>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</si>
  <si>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</si>
  <si>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</si>
  <si>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</si>
  <si>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</si>
  <si>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</si>
  <si>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</si>
  <si>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</si>
  <si>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</si>
  <si>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</si>
  <si>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</si>
  <si>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</si>
  <si>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</si>
  <si>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</si>
  <si>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</si>
  <si>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</si>
  <si>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</si>
  <si>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</si>
  <si>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</si>
  <si>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</si>
  <si>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</si>
  <si>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</si>
  <si>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</si>
  <si>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</si>
  <si>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</si>
  <si>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</si>
  <si>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</si>
  <si>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</si>
  <si>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</si>
  <si>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</si>
  <si>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</si>
  <si>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</si>
  <si>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</si>
  <si>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</si>
  <si>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</si>
  <si>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</si>
  <si>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</si>
  <si>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</si>
  <si>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</si>
  <si>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</si>
  <si>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</si>
  <si>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</si>
  <si>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</si>
  <si>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</si>
  <si>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</si>
  <si>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</si>
  <si>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</si>
  <si>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</si>
  <si>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</si>
  <si>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</si>
  <si>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</si>
  <si>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</si>
  <si>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</si>
  <si>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</si>
  <si>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</si>
  <si>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</si>
  <si>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</si>
  <si>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</si>
  <si>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</si>
  <si>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</si>
  <si>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</si>
  <si>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</si>
  <si>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</si>
  <si>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</si>
  <si>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</si>
  <si>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</si>
  <si>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</si>
  <si>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</si>
  <si>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</si>
  <si>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</si>
  <si>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</si>
  <si>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</si>
  <si>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</si>
  <si>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</si>
  <si>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</si>
  <si>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</si>
  <si>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</si>
  <si>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</si>
  <si>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</si>
  <si>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</si>
  <si>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</si>
  <si>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</si>
  <si>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</si>
  <si>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</si>
  <si>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</si>
  <si>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</si>
  <si>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</si>
  <si>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</si>
  <si>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</si>
  <si>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</si>
  <si>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</si>
  <si>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</si>
  <si>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</si>
  <si>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</si>
  <si>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</si>
  <si>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</si>
  <si>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</si>
  <si>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</si>
  <si>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</si>
  <si>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</si>
  <si>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</si>
  <si>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</si>
  <si>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</si>
  <si>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</si>
  <si>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</si>
  <si>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</si>
  <si>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</si>
  <si>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</si>
  <si>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</si>
  <si>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</si>
  <si>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</si>
  <si>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</si>
  <si>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</si>
  <si>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</si>
  <si>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</si>
  <si>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</si>
  <si>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</si>
  <si>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</si>
  <si>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</si>
  <si>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</si>
  <si>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</si>
  <si>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</si>
  <si>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</si>
  <si>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</si>
  <si>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</si>
  <si>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</si>
  <si>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</si>
  <si>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</si>
  <si>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</si>
  <si>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</si>
  <si>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</si>
  <si>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</si>
  <si>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</si>
  <si>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</si>
  <si>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</si>
  <si>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</si>
  <si>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</si>
  <si>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</si>
  <si>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</si>
  <si>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</si>
  <si>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</si>
  <si>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</si>
  <si>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</si>
  <si>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</si>
  <si>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</si>
  <si>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</si>
  <si>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</si>
  <si>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</si>
  <si>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</si>
  <si>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</si>
  <si>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</si>
  <si>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</si>
  <si>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</si>
  <si>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</si>
  <si>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</si>
  <si>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</si>
  <si>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</si>
  <si>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</si>
  <si>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</si>
  <si>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</si>
  <si>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</si>
  <si>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</si>
  <si>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</si>
  <si>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</si>
  <si>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</si>
  <si>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</si>
  <si>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</si>
  <si>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</si>
  <si>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</si>
  <si>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</si>
  <si>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</si>
  <si>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</si>
  <si>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</si>
  <si>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</si>
  <si>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</si>
  <si>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</si>
  <si>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</si>
  <si>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</si>
  <si>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</si>
  <si>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</si>
  <si>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</si>
  <si>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</si>
  <si>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</si>
  <si>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</si>
  <si>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</si>
  <si>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</si>
  <si>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</si>
  <si>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</si>
  <si>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</si>
  <si>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</si>
  <si>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</si>
  <si>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</si>
  <si>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</si>
  <si>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</si>
  <si>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</si>
  <si>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</si>
  <si>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</si>
  <si>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</si>
  <si>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</si>
  <si>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</si>
  <si>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</si>
  <si>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</si>
  <si>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</si>
  <si>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</si>
  <si>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</si>
  <si>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</si>
  <si>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</si>
  <si>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</si>
  <si>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</si>
  <si>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</si>
  <si>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</si>
  <si>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</si>
  <si>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</si>
  <si>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</si>
  <si>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</si>
  <si>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</si>
  <si>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</si>
  <si>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</si>
  <si>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</si>
  <si>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</si>
  <si>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</si>
  <si>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</si>
  <si>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</si>
  <si>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</si>
  <si>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</si>
  <si>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</si>
  <si>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</si>
  <si>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</si>
  <si>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</si>
  <si>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</si>
  <si>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</si>
  <si>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</si>
  <si>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</si>
  <si>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</si>
  <si>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</si>
  <si>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</si>
  <si>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</si>
  <si>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</si>
  <si>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</si>
  <si>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</si>
  <si>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</si>
  <si>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</si>
  <si>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</si>
  <si>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</si>
  <si>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</si>
  <si>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</si>
  <si>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</si>
  <si>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</si>
  <si>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</si>
  <si>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</si>
  <si>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</si>
  <si>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</si>
  <si>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</si>
  <si>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</si>
  <si>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</si>
  <si>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</si>
  <si>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</si>
  <si>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</si>
  <si>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</si>
  <si>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</si>
  <si>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</si>
  <si>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</si>
  <si>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</si>
  <si>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</si>
  <si>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</si>
  <si>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</si>
  <si>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</si>
  <si>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</si>
  <si>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</si>
  <si>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</si>
  <si>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</si>
  <si>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</si>
  <si>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</si>
  <si>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</si>
  <si>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</si>
  <si>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</si>
  <si>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</si>
  <si>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</si>
  <si>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</si>
  <si>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</si>
  <si>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</si>
  <si>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</si>
  <si>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</si>
  <si>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</si>
  <si>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</si>
  <si>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</si>
  <si>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</si>
  <si>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</si>
  <si>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</si>
  <si>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</si>
  <si>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</si>
  <si>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</si>
  <si>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</si>
  <si>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</si>
  <si>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</si>
  <si>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</si>
  <si>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</si>
  <si>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</si>
  <si>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</si>
  <si>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</si>
  <si>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</si>
  <si>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</si>
  <si>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</si>
  <si>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</si>
  <si>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</si>
  <si>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</si>
  <si>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</si>
  <si>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</si>
  <si>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</si>
  <si>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</si>
  <si>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</si>
  <si>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</si>
  <si>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</si>
  <si>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</si>
  <si>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</si>
  <si>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</si>
  <si>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</si>
  <si>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</si>
  <si>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</si>
  <si>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</si>
  <si>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</si>
  <si>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</si>
  <si>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</si>
  <si>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</si>
  <si>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</si>
  <si>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</si>
  <si>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</si>
  <si>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</si>
  <si>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</si>
  <si>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</si>
  <si>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</si>
  <si>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</si>
  <si>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</si>
  <si>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</si>
  <si>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</si>
  <si>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</si>
  <si>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</si>
  <si>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</si>
  <si>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</si>
  <si>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</si>
  <si>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</si>
  <si>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</si>
  <si>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</si>
  <si>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</si>
  <si>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</si>
  <si>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</si>
  <si>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</si>
  <si>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</si>
  <si>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</si>
  <si>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</si>
  <si>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</si>
  <si>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</si>
  <si>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</si>
  <si>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</si>
  <si>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</si>
  <si>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</si>
  <si>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</si>
  <si>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</si>
  <si>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</si>
  <si>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</si>
  <si>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</si>
  <si>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</si>
  <si>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</si>
  <si>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</si>
  <si>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</si>
  <si>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</si>
  <si>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</si>
  <si>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</si>
  <si>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</si>
  <si>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</si>
  <si>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</si>
  <si>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</si>
  <si>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</si>
  <si>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</si>
  <si>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</si>
  <si>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</si>
  <si>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</si>
  <si>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</si>
  <si>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</si>
  <si>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</si>
  <si>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</si>
  <si>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</si>
  <si>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</si>
  <si>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</si>
  <si>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</si>
  <si>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</si>
  <si>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</si>
  <si>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</si>
  <si>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</si>
  <si>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</si>
  <si>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</si>
  <si>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</si>
  <si>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</si>
  <si>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</si>
  <si>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</si>
  <si>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</si>
  <si>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</si>
  <si>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</si>
  <si>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</si>
  <si>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</si>
  <si>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</si>
  <si>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</si>
  <si>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</si>
  <si>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</si>
  <si>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</si>
  <si>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</si>
  <si>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</si>
  <si>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</si>
  <si>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</si>
  <si>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</si>
  <si>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</si>
  <si>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</si>
  <si>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</si>
  <si>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</si>
  <si>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</si>
  <si>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</si>
  <si>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</si>
  <si>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</si>
  <si>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</si>
  <si>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</si>
  <si>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</si>
  <si>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</si>
  <si>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</si>
  <si>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</si>
  <si>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</si>
  <si>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</si>
  <si>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</si>
  <si>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</si>
  <si>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</si>
  <si>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</si>
  <si>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</si>
  <si>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</si>
  <si>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</si>
  <si>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</si>
  <si>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</si>
  <si>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</si>
  <si>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</si>
  <si>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</si>
  <si>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</si>
  <si>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</si>
  <si>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</si>
  <si>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</si>
  <si>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</si>
  <si>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</si>
  <si>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</si>
  <si>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</si>
  <si>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</si>
  <si>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</si>
  <si>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</si>
  <si>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</si>
  <si>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</si>
  <si>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</si>
  <si>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</si>
  <si>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</si>
  <si>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</si>
  <si>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</si>
  <si>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</si>
  <si>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</si>
  <si>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</si>
  <si>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</si>
  <si>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</si>
  <si>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</si>
  <si>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</si>
  <si>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</si>
  <si>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</si>
  <si>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</si>
  <si>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</si>
  <si>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</si>
  <si>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</si>
  <si>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</si>
  <si>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</si>
  <si>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</si>
  <si>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</si>
  <si>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</si>
  <si>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</si>
  <si>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</si>
  <si>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</si>
  <si>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</si>
  <si>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</si>
  <si>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</si>
  <si>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</si>
  <si>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</si>
  <si>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</si>
  <si>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</si>
  <si>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</si>
  <si>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</si>
  <si>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</si>
  <si>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</si>
  <si>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</si>
  <si>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</si>
  <si>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</si>
  <si>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</si>
  <si>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</si>
  <si>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</si>
  <si>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</si>
  <si>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</si>
  <si>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</si>
  <si>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</si>
  <si>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</si>
  <si>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</si>
  <si>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</si>
  <si>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</si>
  <si>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</si>
  <si>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</si>
  <si>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</si>
  <si>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</si>
  <si>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</si>
  <si>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</si>
  <si>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</si>
  <si>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</si>
  <si>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</si>
  <si>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</si>
  <si>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</si>
  <si>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</si>
  <si>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</si>
  <si>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</si>
  <si>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</si>
  <si>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</si>
  <si>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</si>
  <si>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</si>
  <si>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</si>
  <si>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</si>
  <si>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</si>
  <si>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</si>
  <si>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</si>
  <si>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</si>
  <si>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</si>
  <si>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</si>
  <si>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</si>
  <si>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</si>
  <si>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</si>
  <si>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</si>
  <si>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</si>
  <si>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</si>
  <si>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</si>
  <si>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</si>
  <si>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</si>
  <si>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</si>
  <si>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</si>
  <si>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</si>
  <si>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</si>
  <si>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</si>
  <si>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</si>
  <si>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</si>
  <si>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</si>
  <si>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</si>
  <si>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</si>
  <si>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</si>
  <si>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</si>
  <si>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</si>
  <si>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</si>
  <si>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</si>
  <si>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</si>
  <si>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</si>
  <si>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</si>
  <si>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</si>
  <si>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</si>
  <si>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</si>
  <si>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</si>
  <si>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</si>
  <si>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</si>
  <si>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</si>
  <si>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</si>
  <si>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</si>
  <si>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</si>
  <si>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</si>
  <si>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</si>
  <si>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</si>
  <si>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</si>
  <si>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</si>
  <si>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</si>
  <si>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</si>
  <si>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</si>
  <si>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</si>
  <si>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</si>
  <si>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</si>
  <si>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</si>
  <si>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</si>
  <si>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</si>
  <si>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</si>
  <si>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</si>
  <si>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</si>
  <si>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</si>
  <si>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</si>
  <si>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</si>
  <si>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</si>
  <si>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</si>
  <si>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</si>
  <si>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</si>
  <si>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</si>
  <si>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</si>
  <si>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</si>
  <si>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</si>
  <si>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</si>
  <si>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</si>
  <si>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</si>
  <si>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</si>
  <si>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</si>
  <si>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</si>
  <si>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</si>
  <si>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</si>
  <si>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</si>
  <si>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</si>
  <si>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</si>
  <si>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</si>
  <si>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</si>
  <si>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</si>
  <si>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</si>
  <si>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</si>
  <si>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</si>
  <si>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</si>
  <si>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</si>
  <si>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</si>
  <si>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</si>
  <si>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</si>
  <si>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</si>
  <si>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</si>
  <si>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</si>
  <si>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</si>
  <si>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</si>
  <si>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</si>
  <si>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</si>
  <si>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</si>
  <si>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</si>
  <si>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</si>
  <si>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</si>
  <si>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</si>
  <si>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</si>
  <si>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</si>
  <si>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</si>
  <si>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</si>
  <si>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</si>
  <si>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</si>
  <si>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</si>
  <si>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</si>
  <si>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</si>
  <si>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</si>
  <si>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</si>
  <si>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</si>
  <si>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</si>
  <si>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</si>
  <si>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</si>
  <si>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</si>
  <si>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</si>
  <si>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</si>
  <si>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</si>
  <si>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</si>
  <si>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</si>
  <si>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</si>
  <si>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</si>
  <si>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</si>
  <si>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</si>
  <si>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</si>
  <si>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</si>
  <si>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</si>
  <si>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</si>
  <si>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</si>
  <si>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</si>
  <si>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</si>
  <si>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</si>
  <si>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</si>
  <si>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</si>
  <si>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</si>
  <si>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</si>
  <si>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</si>
  <si>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</si>
  <si>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</si>
  <si>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</si>
  <si>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</si>
  <si>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</si>
  <si>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</si>
  <si>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</si>
  <si>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</si>
  <si>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</si>
  <si>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</si>
  <si>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</si>
  <si>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</si>
  <si>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</si>
  <si>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</si>
  <si>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</si>
  <si>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</si>
  <si>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</si>
  <si>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</si>
  <si>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</si>
  <si>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</si>
  <si>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</si>
  <si>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</si>
  <si>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</si>
  <si>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</si>
  <si>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</si>
  <si>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</si>
  <si>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</si>
  <si>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</si>
  <si>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</si>
  <si>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</si>
  <si>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</si>
  <si>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</si>
  <si>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</si>
  <si>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</si>
  <si>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</si>
  <si>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</si>
  <si>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</si>
  <si>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</si>
  <si>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</si>
  <si>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</si>
  <si>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</si>
  <si>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</si>
  <si>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</si>
  <si>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</si>
  <si>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</si>
  <si>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</si>
  <si>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</si>
  <si>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</si>
  <si>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</si>
  <si>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</si>
  <si>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</si>
  <si>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</si>
  <si>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</si>
  <si>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</si>
  <si>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</si>
  <si>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</si>
  <si>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</si>
  <si>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</si>
  <si>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</si>
  <si>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</si>
  <si>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</si>
  <si>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</si>
  <si>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</si>
  <si>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</si>
  <si>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</si>
  <si>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</si>
  <si>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</si>
  <si>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</si>
  <si>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</si>
  <si>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</si>
  <si>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</si>
  <si>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</si>
  <si>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</si>
  <si>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</si>
  <si>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</si>
  <si>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</si>
  <si>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</si>
  <si>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</si>
  <si>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</si>
  <si>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</si>
  <si>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</si>
  <si>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</si>
  <si>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</si>
  <si>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</si>
  <si>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</si>
  <si>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</si>
  <si>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</si>
  <si>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</si>
  <si>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</si>
  <si>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</si>
  <si>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</si>
  <si>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</si>
  <si>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</si>
  <si>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</si>
  <si>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</si>
  <si>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</si>
  <si>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</si>
  <si>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</si>
  <si>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</si>
  <si>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</si>
  <si>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</si>
  <si>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</si>
  <si>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</si>
  <si>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</si>
  <si>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</si>
  <si>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</si>
  <si>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</si>
  <si>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</si>
  <si>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</si>
  <si>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</si>
  <si>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</si>
  <si>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</si>
  <si>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</si>
  <si>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</si>
  <si>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</si>
  <si>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</si>
  <si>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</si>
  <si>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</si>
  <si>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</si>
  <si>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</si>
  <si>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</si>
  <si>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</si>
  <si>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</si>
  <si>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</si>
  <si>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</si>
  <si>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</si>
  <si>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</si>
  <si>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</si>
  <si>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</si>
  <si>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</si>
  <si>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</si>
  <si>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</si>
  <si>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</si>
  <si>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</si>
  <si>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</si>
  <si>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</si>
  <si>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</si>
  <si>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</si>
  <si>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</si>
  <si>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</si>
  <si>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</si>
  <si>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</si>
  <si>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</si>
  <si>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</si>
  <si>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</si>
  <si>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</si>
  <si>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</si>
  <si>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</si>
  <si>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</si>
  <si>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</si>
  <si>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</si>
  <si>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</si>
  <si>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</si>
  <si>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</si>
  <si>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</si>
  <si>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</si>
  <si>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</si>
  <si>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</si>
  <si>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</si>
  <si>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</si>
  <si>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</si>
  <si>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</si>
  <si>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</si>
  <si>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</si>
  <si>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</si>
  <si>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</si>
  <si>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</si>
  <si>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</si>
  <si>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</si>
  <si>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</si>
  <si>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</si>
  <si>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</si>
  <si>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</si>
  <si>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</si>
  <si>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</si>
  <si>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</si>
  <si>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</si>
  <si>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</si>
  <si>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</si>
  <si>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</si>
  <si>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</si>
  <si>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</si>
  <si>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</si>
  <si>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</si>
  <si>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</si>
  <si>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</si>
  <si>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</si>
  <si>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</si>
  <si>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</si>
  <si>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</si>
  <si>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</si>
  <si>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</si>
  <si>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</si>
  <si>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</si>
  <si>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</si>
  <si>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</si>
  <si>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</si>
  <si>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</si>
  <si>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</si>
  <si>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</si>
  <si>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</si>
  <si>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</si>
  <si>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</si>
  <si>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</si>
  <si>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</si>
  <si>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</si>
  <si>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</si>
  <si>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</si>
  <si>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</si>
  <si>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</si>
  <si>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</si>
  <si>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</si>
  <si>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</si>
  <si>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</si>
  <si>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</si>
  <si>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</si>
  <si>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</si>
  <si>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</si>
  <si>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</si>
  <si>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</si>
  <si>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</si>
  <si>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</si>
  <si>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</si>
  <si>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</si>
  <si>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</si>
  <si>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</si>
  <si>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</si>
  <si>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</si>
  <si>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</si>
  <si>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</si>
  <si>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</si>
  <si>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</si>
  <si>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</si>
  <si>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</si>
  <si>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</si>
  <si>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</si>
  <si>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</si>
  <si>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</si>
  <si>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</si>
  <si>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</si>
  <si>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</si>
  <si>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</si>
  <si>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</si>
  <si>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</si>
  <si>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</si>
  <si>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</si>
  <si>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</si>
  <si>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</si>
  <si>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</si>
  <si>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</si>
  <si>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</si>
  <si>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</si>
  <si>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</si>
  <si>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</si>
  <si>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</si>
  <si>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</si>
  <si>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</si>
  <si>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</si>
  <si>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</si>
  <si>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</si>
  <si>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</si>
  <si>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</si>
  <si>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</si>
  <si>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</si>
  <si>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</si>
  <si>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</si>
  <si>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</si>
  <si>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</si>
  <si>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</si>
  <si>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</si>
  <si>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</si>
  <si>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</si>
  <si>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</si>
  <si>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</si>
  <si>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</si>
  <si>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</si>
  <si>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</si>
  <si>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</si>
  <si>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</si>
  <si>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</si>
  <si>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</si>
  <si>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</si>
  <si>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</si>
  <si>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</si>
  <si>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</si>
  <si>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</si>
  <si>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</si>
  <si>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</si>
  <si>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</si>
  <si>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</si>
  <si>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</si>
  <si>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</si>
  <si>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</si>
  <si>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</si>
  <si>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</si>
  <si>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</si>
  <si>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</si>
  <si>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</si>
  <si>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</si>
  <si>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</si>
  <si>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</si>
  <si>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</si>
  <si>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</si>
  <si>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</si>
  <si>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</si>
  <si>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</si>
  <si>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</si>
  <si>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</si>
  <si>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</si>
  <si>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</si>
  <si>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</si>
  <si>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</si>
  <si>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</si>
  <si>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</si>
  <si>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</si>
  <si>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</si>
  <si>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</si>
  <si>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</si>
  <si>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</si>
  <si>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</si>
  <si>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</si>
  <si>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</si>
  <si>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</si>
  <si>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</si>
  <si>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</si>
  <si>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</si>
  <si>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</si>
  <si>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</si>
  <si>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</si>
  <si>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</si>
  <si>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</si>
  <si>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</si>
  <si>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</si>
  <si>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</si>
  <si>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</si>
  <si>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</si>
  <si>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</si>
  <si>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</si>
  <si>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</si>
  <si>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</si>
  <si>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</si>
  <si>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</si>
  <si>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</si>
  <si>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</si>
  <si>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</si>
  <si>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</si>
  <si>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</si>
  <si>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</si>
  <si>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</si>
  <si>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</si>
  <si>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</si>
  <si>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</si>
  <si>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</si>
  <si>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</si>
  <si>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</si>
  <si>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</si>
  <si>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</si>
  <si>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</si>
  <si>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</si>
  <si>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</si>
  <si>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</si>
  <si>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</si>
  <si>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</si>
  <si>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</si>
  <si>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</si>
  <si>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</si>
  <si>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</si>
  <si>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</si>
  <si>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</si>
  <si>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</si>
  <si>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</si>
  <si>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</si>
  <si>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</si>
  <si>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</si>
  <si>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</si>
  <si>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</si>
  <si>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</si>
  <si>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</si>
  <si>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</si>
  <si>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</si>
  <si>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</si>
  <si>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</si>
  <si>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</si>
  <si>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</si>
  <si>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</si>
  <si>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</si>
  <si>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</si>
  <si>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</si>
  <si>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</si>
  <si>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</si>
  <si>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</si>
  <si>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</si>
  <si>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</si>
  <si>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</si>
  <si>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</si>
  <si>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</si>
  <si>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</si>
  <si>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</si>
  <si>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</si>
  <si>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</si>
  <si>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</si>
  <si>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</si>
  <si>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</si>
  <si>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</si>
  <si>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</si>
  <si>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</si>
  <si>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</si>
  <si>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</si>
  <si>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</si>
  <si>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</si>
  <si>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</si>
  <si>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</si>
  <si>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</si>
  <si>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</si>
  <si>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</si>
  <si>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</si>
  <si>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</si>
  <si>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</si>
  <si>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</si>
  <si>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</si>
  <si>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</si>
  <si>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</si>
  <si>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</si>
  <si>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</si>
  <si>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</si>
  <si>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</si>
  <si>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</si>
  <si>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</si>
  <si>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</si>
  <si>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</si>
  <si>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</si>
  <si>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</si>
  <si>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</si>
  <si>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</si>
  <si>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</si>
  <si>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</si>
  <si>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</si>
  <si>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</si>
  <si>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</si>
  <si>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</si>
  <si>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</si>
  <si>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</si>
  <si>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</si>
  <si>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</si>
  <si>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</si>
  <si>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</si>
  <si>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</si>
  <si>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</si>
  <si>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</si>
  <si>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</si>
  <si>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</si>
  <si>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</si>
  <si>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</si>
  <si>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</si>
  <si>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</si>
  <si>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</si>
  <si>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</si>
  <si>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</si>
  <si>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</si>
  <si>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</si>
  <si>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</si>
  <si>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</si>
  <si>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</si>
  <si>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</si>
  <si>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</si>
  <si>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</si>
  <si>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</si>
  <si>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</si>
  <si>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</si>
  <si>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</si>
  <si>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</si>
  <si>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</si>
  <si>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</si>
  <si>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</si>
  <si>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</si>
  <si>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</si>
  <si>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</si>
  <si>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</si>
  <si>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</si>
  <si>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</si>
  <si>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</si>
  <si>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</si>
  <si>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</si>
  <si>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</si>
  <si>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</si>
  <si>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</si>
  <si>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</si>
  <si>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</si>
  <si>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</si>
  <si>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</si>
  <si>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</si>
  <si>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</si>
  <si>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</si>
  <si>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</si>
  <si>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</si>
  <si>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</si>
  <si>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</si>
  <si>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</si>
  <si>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</si>
  <si>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</si>
  <si>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</si>
  <si>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</si>
  <si>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</si>
  <si>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</si>
  <si>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</si>
  <si>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</si>
  <si>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</si>
  <si>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</si>
  <si>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</si>
  <si>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</si>
  <si>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</si>
  <si>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</si>
  <si>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</si>
  <si>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</si>
  <si>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</si>
  <si>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</si>
  <si>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</si>
  <si>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</si>
  <si>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</si>
  <si>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</si>
  <si>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</si>
  <si>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</si>
  <si>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</si>
  <si>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</si>
  <si>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</si>
  <si>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</si>
  <si>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</si>
  <si>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</si>
  <si>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</si>
  <si>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</si>
  <si>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</si>
  <si>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</si>
  <si>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</si>
  <si>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</si>
  <si>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</si>
  <si>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</si>
  <si>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</si>
  <si>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</si>
  <si>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</si>
  <si>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</si>
  <si>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</si>
  <si>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</si>
  <si>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</si>
  <si>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</si>
  <si>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</si>
  <si>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</si>
  <si>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</si>
  <si>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</si>
  <si>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</si>
  <si>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</si>
  <si>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</si>
  <si>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</si>
  <si>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</si>
  <si>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</si>
  <si>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</si>
  <si>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</si>
  <si>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</si>
  <si>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</si>
  <si>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</si>
  <si>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</si>
  <si>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</si>
  <si>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</si>
  <si>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</si>
  <si>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</si>
  <si>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</si>
  <si>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</si>
  <si>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</si>
  <si>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</si>
  <si>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</si>
  <si>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</si>
  <si>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</si>
  <si>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</si>
  <si>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</si>
  <si>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</si>
  <si>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</si>
  <si>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</si>
  <si>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</si>
  <si>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</si>
  <si>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</si>
  <si>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</si>
  <si>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</si>
  <si>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</si>
  <si>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</si>
  <si>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</si>
  <si>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</si>
  <si>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</si>
  <si>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</si>
  <si>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</si>
  <si>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</si>
  <si>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</si>
  <si>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</si>
  <si>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</si>
  <si>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</si>
  <si>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</si>
  <si>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</si>
  <si>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</si>
  <si>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</si>
  <si>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</si>
  <si>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</si>
  <si>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</si>
  <si>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</si>
  <si>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</si>
  <si>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</si>
  <si>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</si>
  <si>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</si>
  <si>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</si>
  <si>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</si>
  <si>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</si>
  <si>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</si>
  <si>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</si>
  <si>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</si>
  <si>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</si>
  <si>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</si>
  <si>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</si>
  <si>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</si>
  <si>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</si>
  <si>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</si>
  <si>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</si>
  <si>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</si>
  <si>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</si>
  <si>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</si>
  <si>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</si>
  <si>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</si>
  <si>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</si>
  <si>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</si>
  <si>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</si>
  <si>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</si>
  <si>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</si>
  <si>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</si>
  <si>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</si>
  <si>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</si>
  <si>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</si>
  <si>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</si>
  <si>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</si>
  <si>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</si>
  <si>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</si>
  <si>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</si>
  <si>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</si>
  <si>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</si>
  <si>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</si>
  <si>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</si>
  <si>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</si>
  <si>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</si>
  <si>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</si>
  <si>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</si>
  <si>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</si>
  <si>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</si>
  <si>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</si>
  <si>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</si>
  <si>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</si>
  <si>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</si>
  <si>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</si>
  <si>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</si>
  <si>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</si>
  <si>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</si>
  <si>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</si>
  <si>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</si>
  <si>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</si>
  <si>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</si>
  <si>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</si>
  <si>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</si>
  <si>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</si>
  <si>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</si>
  <si>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</si>
  <si>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</si>
  <si>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</si>
  <si>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</si>
  <si>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</si>
  <si>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</si>
  <si>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</si>
  <si>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</si>
  <si>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</si>
  <si>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</si>
  <si>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</si>
  <si>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</si>
  <si>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</si>
  <si>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</si>
  <si>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</si>
  <si>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</si>
  <si>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</si>
  <si>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</si>
  <si>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</si>
  <si>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</si>
  <si>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</si>
  <si>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</si>
  <si>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</si>
  <si>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</si>
  <si>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</si>
  <si>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</si>
  <si>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</si>
  <si>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</si>
  <si>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</si>
  <si>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</si>
  <si>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</si>
  <si>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</si>
  <si>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</si>
  <si>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</si>
  <si>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</si>
  <si>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</si>
  <si>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</si>
  <si>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</si>
  <si>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</si>
  <si>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</si>
  <si>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</si>
  <si>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</si>
  <si>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</si>
  <si>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</si>
  <si>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</si>
  <si>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</si>
  <si>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</si>
  <si>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</si>
  <si>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</si>
  <si>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</si>
  <si>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</si>
  <si>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</si>
  <si>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</si>
  <si>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</si>
  <si>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</si>
  <si>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</si>
  <si>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</si>
  <si>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</si>
  <si>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</si>
  <si>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</si>
  <si>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</si>
  <si>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</si>
  <si>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</si>
  <si>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</si>
  <si>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</si>
  <si>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</si>
  <si>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</si>
  <si>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</si>
  <si>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</si>
  <si>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</si>
  <si>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</si>
  <si>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</si>
  <si>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</si>
  <si>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</si>
  <si>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</si>
  <si>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</si>
  <si>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</si>
  <si>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</si>
  <si>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</si>
  <si>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</si>
  <si>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</si>
  <si>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</si>
  <si>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</si>
  <si>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</si>
  <si>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</si>
  <si>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</si>
  <si>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</si>
  <si>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</si>
  <si>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</si>
  <si>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</si>
  <si>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</si>
  <si>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</si>
  <si>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</si>
  <si>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</si>
  <si>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</si>
  <si>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</si>
  <si>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</si>
  <si>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</si>
  <si>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</si>
  <si>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</si>
  <si>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</si>
  <si>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</si>
  <si>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</si>
  <si>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</si>
  <si>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</si>
  <si>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</si>
  <si>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</si>
  <si>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</si>
  <si>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</si>
  <si>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</si>
  <si>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</si>
  <si>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</si>
  <si>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</si>
  <si>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</si>
  <si>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</si>
  <si>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</si>
  <si>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</si>
  <si>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</si>
  <si>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</si>
  <si>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</si>
  <si>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</si>
  <si>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</si>
  <si>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</si>
  <si>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</si>
  <si>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</si>
  <si>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</si>
  <si>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</si>
  <si>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</si>
  <si>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</si>
  <si>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</si>
  <si>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</si>
  <si>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</si>
  <si>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</si>
  <si>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</si>
  <si>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</si>
  <si>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</si>
  <si>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</si>
  <si>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</si>
  <si>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</si>
  <si>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</si>
  <si>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</si>
  <si>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</si>
  <si>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</si>
  <si>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</si>
  <si>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</si>
  <si>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</si>
  <si>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</si>
  <si>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</si>
  <si>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</si>
  <si>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</si>
  <si>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</si>
  <si>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</si>
  <si>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</si>
  <si>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</si>
  <si>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</si>
  <si>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</si>
  <si>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</si>
  <si>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</si>
  <si>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</si>
  <si>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</si>
  <si>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</si>
  <si>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</si>
  <si>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</si>
  <si>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</si>
  <si>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</si>
  <si>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</si>
  <si>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</si>
  <si>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</si>
  <si>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</si>
  <si>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</si>
  <si>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</si>
  <si>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</si>
  <si>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</si>
  <si>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</si>
  <si>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</si>
  <si>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</si>
  <si>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</si>
  <si>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</si>
  <si>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</si>
  <si>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</si>
  <si>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</si>
  <si>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</si>
  <si>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</si>
  <si>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</si>
  <si>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</si>
  <si>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</si>
  <si>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</si>
  <si>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</si>
  <si>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</si>
  <si>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</si>
  <si>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</si>
  <si>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</si>
  <si>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</si>
  <si>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</si>
  <si>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</si>
  <si>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</si>
  <si>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</si>
  <si>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</si>
  <si>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</si>
  <si>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</si>
  <si>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</si>
  <si>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</si>
  <si>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</si>
  <si>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</si>
  <si>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</si>
  <si>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</si>
  <si>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</si>
  <si>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</si>
  <si>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</si>
  <si>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</si>
  <si>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</si>
  <si>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</si>
  <si>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</si>
  <si>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</si>
  <si>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</si>
  <si>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</si>
  <si>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</si>
  <si>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</si>
  <si>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</si>
  <si>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</si>
  <si>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</si>
  <si>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</si>
  <si>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</si>
  <si>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</si>
  <si>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</si>
  <si>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</si>
  <si>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</si>
  <si>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</si>
  <si>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</si>
  <si>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</si>
  <si>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</si>
  <si>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</si>
  <si>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</si>
  <si>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</si>
  <si>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</si>
  <si>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</si>
  <si>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</si>
  <si>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</si>
  <si>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</si>
  <si>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</si>
  <si>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</si>
  <si>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</si>
  <si>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</si>
  <si>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</si>
  <si>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</si>
  <si>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</si>
  <si>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</si>
  <si>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</si>
  <si>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</si>
  <si>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</si>
  <si>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</si>
  <si>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</si>
  <si>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</si>
  <si>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</si>
  <si>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</si>
  <si>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</si>
  <si>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</si>
  <si>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</si>
  <si>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</si>
  <si>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</si>
  <si>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</si>
  <si>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</si>
  <si>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</si>
  <si>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</si>
  <si>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</si>
  <si>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</si>
  <si>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</si>
  <si>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</si>
  <si>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</si>
  <si>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</si>
  <si>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</si>
  <si>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</si>
  <si>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</si>
  <si>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</si>
  <si>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</si>
  <si>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</si>
  <si>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</si>
  <si>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</si>
  <si>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</si>
  <si>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</si>
  <si>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</si>
  <si>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</si>
  <si>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</si>
  <si>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</si>
  <si>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</si>
  <si>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</si>
  <si>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</si>
  <si>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</si>
  <si>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</si>
  <si>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</si>
  <si>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</si>
  <si>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</si>
  <si>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</si>
  <si>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</si>
  <si>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</si>
  <si>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</si>
  <si>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</si>
  <si>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</si>
  <si>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</si>
  <si>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</si>
  <si>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</si>
  <si>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</si>
  <si>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</si>
  <si>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</si>
  <si>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</si>
  <si>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</si>
  <si>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</si>
  <si>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</si>
  <si>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</si>
  <si>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</si>
  <si>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</si>
  <si>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</si>
  <si>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</si>
  <si>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</si>
  <si>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</si>
  <si>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</si>
  <si>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</si>
  <si>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</si>
  <si>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</si>
  <si>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</si>
  <si>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</si>
  <si>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</si>
  <si>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</si>
  <si>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</si>
  <si>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</si>
  <si>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</si>
  <si>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</si>
  <si>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</si>
  <si>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</si>
  <si>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</si>
  <si>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</si>
  <si>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</si>
  <si>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</si>
  <si>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</si>
  <si>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</si>
  <si>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</si>
  <si>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</si>
  <si>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</si>
  <si>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</si>
  <si>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</si>
  <si>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</si>
  <si>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</si>
  <si>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</si>
  <si>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</si>
  <si>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</si>
  <si>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</si>
  <si>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</si>
  <si>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</si>
  <si>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</si>
  <si>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</si>
  <si>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</si>
  <si>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</si>
  <si>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</si>
  <si>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</si>
  <si>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</si>
  <si>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</si>
  <si>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</si>
  <si>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</si>
  <si>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</si>
  <si>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</si>
  <si>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</si>
  <si>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</si>
  <si>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</si>
  <si>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</si>
  <si>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</si>
  <si>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</si>
  <si>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</si>
  <si>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</si>
  <si>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</si>
  <si>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</si>
  <si>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</si>
  <si>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</si>
  <si>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</si>
  <si>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</si>
  <si>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</si>
  <si>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</si>
  <si>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</si>
  <si>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</si>
  <si>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</si>
  <si>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</si>
  <si>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</si>
  <si>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</si>
  <si>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</si>
  <si>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</si>
  <si>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</si>
  <si>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</si>
  <si>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</si>
  <si>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</si>
  <si>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</si>
  <si>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</si>
  <si>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</si>
  <si>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</si>
  <si>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</si>
  <si>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</si>
  <si>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</si>
  <si>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</si>
  <si>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</si>
  <si>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</si>
  <si>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</si>
  <si>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</si>
  <si>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</si>
  <si>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</si>
  <si>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</si>
  <si>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</si>
  <si>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</si>
  <si>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</si>
  <si>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</si>
  <si>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</si>
  <si>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</si>
  <si>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</si>
  <si>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</si>
  <si>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</si>
  <si>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</si>
  <si>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</si>
  <si>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</si>
  <si>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</si>
  <si>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</si>
  <si>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</si>
  <si>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</si>
  <si>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</si>
  <si>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</si>
  <si>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</si>
  <si>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</si>
  <si>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</si>
  <si>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</si>
  <si>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</si>
  <si>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</si>
  <si>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</si>
  <si>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</si>
  <si>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</si>
  <si>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</si>
  <si>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</si>
  <si>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</si>
  <si>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</si>
  <si>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</si>
  <si>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</si>
  <si>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</si>
  <si>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</si>
  <si>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</si>
  <si>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</si>
  <si>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</si>
  <si>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</si>
  <si>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</si>
  <si>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</si>
  <si>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</si>
  <si>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</si>
  <si>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</si>
  <si>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</si>
  <si>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</si>
  <si>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</si>
  <si>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</si>
  <si>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</si>
  <si>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</si>
  <si>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</si>
  <si>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</si>
  <si>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</si>
  <si>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</si>
  <si>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</si>
  <si>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</si>
  <si>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</si>
  <si>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</si>
  <si>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</si>
  <si>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</si>
  <si>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</si>
  <si>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</si>
  <si>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</si>
  <si>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</si>
  <si>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</si>
  <si>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</si>
  <si>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</si>
  <si>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</si>
  <si>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</si>
  <si>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</si>
  <si>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</si>
  <si>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</si>
  <si>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</si>
  <si>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</si>
  <si>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</si>
  <si>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</si>
  <si>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</si>
  <si>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</si>
  <si>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</si>
  <si>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</si>
  <si>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</si>
  <si>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</si>
  <si>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</si>
  <si>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</si>
  <si>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</si>
  <si>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</si>
  <si>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</si>
  <si>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</si>
  <si>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</si>
  <si>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</si>
  <si>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</si>
  <si>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</si>
  <si>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</si>
  <si>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</si>
  <si>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</si>
  <si>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</si>
  <si>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</si>
  <si>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</si>
  <si>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</si>
  <si>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</si>
  <si>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</si>
  <si>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</si>
  <si>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</si>
  <si>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</si>
  <si>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</si>
  <si>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</si>
  <si>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</si>
  <si>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</si>
  <si>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</si>
  <si>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</si>
  <si>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</si>
  <si>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</si>
  <si>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</si>
  <si>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</si>
  <si>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</si>
  <si>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</si>
  <si>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</si>
  <si>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</si>
  <si>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</si>
  <si>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</si>
  <si>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</si>
  <si>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</si>
  <si>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</si>
  <si>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</si>
  <si>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</si>
  <si>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</si>
  <si>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</si>
  <si>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</si>
  <si>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</si>
  <si>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</si>
  <si>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</si>
  <si>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</si>
  <si>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</si>
  <si>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</si>
  <si>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</si>
  <si>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</si>
  <si>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</si>
  <si>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</si>
  <si>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</si>
  <si>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</si>
  <si>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</si>
  <si>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</si>
  <si>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</si>
  <si>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</si>
  <si>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</si>
  <si>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</si>
  <si>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</si>
  <si>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</si>
  <si>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</si>
  <si>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</si>
  <si>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</si>
  <si>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</si>
  <si>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</si>
  <si>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</si>
  <si>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</si>
  <si>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</si>
  <si>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</si>
  <si>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</si>
  <si>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</si>
  <si>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</si>
  <si>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</si>
  <si>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</si>
  <si>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</si>
  <si>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</si>
  <si>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</si>
  <si>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</si>
  <si>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</si>
  <si>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</si>
  <si>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</si>
  <si>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</si>
  <si>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</si>
  <si>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</si>
  <si>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</si>
  <si>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</si>
  <si>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</si>
  <si>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</si>
  <si>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</si>
  <si>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</si>
  <si>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</si>
  <si>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</si>
  <si>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</si>
  <si>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</si>
  <si>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</si>
  <si>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</si>
  <si>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</si>
  <si>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</si>
  <si>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</si>
  <si>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</si>
  <si>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</si>
  <si>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</si>
  <si>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</si>
  <si>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</si>
  <si>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</si>
  <si>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</si>
  <si>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</si>
  <si>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</si>
  <si>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</si>
  <si>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</si>
  <si>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</si>
  <si>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</si>
  <si>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</si>
  <si>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</si>
  <si>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</si>
  <si>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</si>
  <si>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</si>
  <si>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</si>
  <si>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</si>
  <si>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</si>
  <si>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</si>
  <si>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</si>
  <si>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</si>
  <si>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</si>
  <si>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</si>
  <si>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</si>
  <si>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</si>
  <si>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</si>
  <si>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</si>
  <si>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</si>
  <si>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</si>
  <si>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</si>
  <si>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</si>
  <si>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</si>
  <si>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</si>
  <si>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</si>
  <si>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</si>
  <si>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</si>
  <si>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</si>
  <si>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</si>
  <si>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</si>
  <si>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</si>
  <si>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</si>
  <si>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</si>
  <si>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</si>
  <si>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</si>
  <si>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</si>
  <si>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</si>
  <si>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</si>
  <si>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</si>
  <si>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</si>
  <si>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</si>
  <si>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</si>
  <si>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</si>
  <si>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</si>
  <si>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</si>
  <si>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</si>
  <si>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</si>
  <si>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</si>
  <si>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</si>
  <si>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</si>
  <si>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</si>
  <si>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</si>
  <si>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</si>
  <si>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</si>
  <si>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</si>
  <si>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</si>
  <si>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</si>
  <si>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</si>
  <si>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</si>
  <si>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</si>
  <si>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</si>
  <si>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</si>
  <si>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</si>
  <si>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</si>
  <si>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</si>
  <si>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</si>
  <si>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</si>
  <si>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</si>
  <si>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</si>
  <si>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</si>
  <si>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</si>
  <si>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</si>
  <si>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</si>
  <si>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</si>
  <si>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</si>
  <si>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</si>
  <si>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</si>
  <si>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</si>
  <si>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</si>
  <si>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</si>
  <si>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</si>
  <si>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</si>
  <si>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</si>
  <si>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</si>
  <si>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</si>
  <si>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</si>
  <si>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</si>
  <si>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</si>
  <si>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</si>
  <si>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</si>
  <si>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</si>
  <si>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</si>
  <si>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</si>
  <si>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</si>
  <si>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</si>
  <si>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</si>
  <si>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</si>
  <si>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</si>
  <si>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</si>
  <si>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</si>
  <si>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</si>
  <si>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</si>
  <si>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</si>
  <si>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</si>
  <si>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</si>
  <si>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</si>
  <si>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</si>
  <si>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</si>
  <si>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</si>
  <si>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</si>
  <si>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</si>
  <si>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</si>
  <si>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</si>
  <si>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</si>
  <si>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</si>
  <si>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</si>
  <si>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</si>
  <si>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</si>
  <si>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</si>
  <si>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</si>
  <si>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</si>
  <si>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</si>
  <si>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</si>
  <si>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</si>
  <si>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</si>
  <si>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</si>
  <si>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</si>
  <si>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</si>
  <si>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</si>
  <si>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</si>
  <si>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</si>
  <si>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</si>
  <si>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</si>
  <si>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</si>
  <si>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</si>
  <si>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</si>
  <si>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</si>
  <si>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</si>
  <si>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</si>
  <si>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</si>
  <si>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</si>
  <si>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</si>
  <si>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</si>
  <si>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</si>
  <si>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</si>
  <si>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</si>
  <si>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</si>
  <si>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</si>
  <si>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</si>
  <si>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</si>
  <si>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</si>
  <si>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</si>
  <si>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</si>
  <si>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</si>
  <si>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</si>
  <si>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</si>
  <si>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</si>
  <si>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</si>
  <si>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</si>
  <si>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</si>
  <si>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</si>
  <si>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</si>
  <si>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</si>
  <si>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</si>
  <si>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</si>
  <si>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</si>
  <si>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</si>
  <si>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</si>
  <si>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</si>
  <si>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</si>
  <si>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</si>
  <si>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</si>
  <si>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</si>
  <si>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</si>
  <si>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</si>
  <si>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</si>
  <si>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</si>
  <si>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</si>
  <si>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</si>
  <si>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</si>
  <si>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</si>
  <si>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</si>
  <si>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</si>
  <si>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</si>
  <si>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</si>
  <si>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</si>
  <si>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</si>
  <si>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</si>
  <si>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</si>
  <si>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</si>
  <si>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</si>
  <si>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</si>
  <si>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</si>
  <si>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</si>
  <si>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</si>
  <si>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</si>
  <si>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</si>
  <si>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</si>
  <si>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</si>
  <si>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</si>
  <si>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</si>
  <si>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</si>
  <si>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</si>
  <si>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</si>
  <si>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</si>
  <si>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</si>
  <si>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</si>
  <si>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</si>
  <si>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</si>
  <si>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</si>
  <si>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</si>
  <si>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</si>
  <si>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</si>
  <si>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</si>
  <si>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</si>
  <si>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</si>
  <si>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</si>
  <si>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</si>
  <si>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</si>
  <si>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</si>
  <si>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</si>
  <si>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</si>
  <si>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</si>
  <si>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</si>
  <si>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</si>
  <si>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</si>
  <si>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</si>
  <si>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</si>
  <si>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</si>
  <si>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</si>
  <si>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</si>
  <si>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</si>
  <si>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</si>
  <si>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</si>
  <si>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</si>
  <si>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</si>
  <si>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</si>
  <si>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</si>
  <si>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</si>
  <si>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</si>
  <si>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</si>
  <si>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</si>
  <si>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</si>
  <si>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</si>
  <si>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</si>
  <si>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</si>
  <si>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</si>
  <si>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</si>
  <si>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</si>
  <si>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</si>
  <si>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</si>
  <si>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</si>
  <si>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</si>
  <si>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</si>
  <si>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</si>
  <si>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</si>
  <si>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</si>
  <si>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</si>
  <si>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</si>
  <si>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</si>
  <si>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</si>
  <si>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</si>
  <si>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</si>
  <si>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</si>
  <si>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</si>
  <si>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</si>
  <si>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</si>
  <si>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</si>
  <si>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</si>
  <si>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</si>
  <si>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</si>
  <si>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</si>
  <si>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</si>
  <si>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</si>
  <si>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</si>
  <si>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</si>
  <si>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</si>
  <si>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</si>
  <si>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</si>
  <si>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</si>
  <si>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</si>
  <si>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</si>
  <si>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</si>
  <si>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</si>
  <si>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</si>
  <si>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</si>
  <si>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</si>
  <si>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</si>
  <si>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</si>
  <si>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</si>
  <si>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</si>
  <si>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</si>
  <si>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</si>
  <si>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</si>
  <si>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</si>
  <si>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</si>
  <si>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</si>
  <si>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</si>
  <si>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</si>
  <si>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</si>
  <si>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</si>
  <si>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</si>
  <si>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</si>
  <si>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</si>
  <si>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</si>
  <si>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</si>
  <si>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</si>
  <si>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</si>
  <si>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</si>
  <si>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</si>
  <si>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</si>
  <si>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</si>
  <si>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</si>
  <si>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</si>
  <si>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</si>
  <si>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</si>
  <si>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</si>
  <si>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</si>
  <si>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</si>
  <si>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</si>
  <si>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</si>
  <si>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</si>
  <si>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</si>
  <si>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</si>
  <si>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</si>
  <si>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</si>
  <si>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</si>
  <si>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</si>
  <si>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</si>
  <si>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</si>
  <si>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</si>
  <si>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</si>
  <si>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</si>
  <si>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</si>
  <si>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</si>
  <si>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</si>
  <si>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</si>
  <si>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</si>
  <si>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</si>
  <si>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</si>
  <si>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</si>
  <si>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</si>
  <si>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</si>
  <si>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</si>
  <si>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</si>
  <si>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</si>
  <si>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</si>
  <si>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</si>
  <si>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</si>
  <si>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</si>
  <si>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</si>
  <si>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</si>
  <si>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</si>
  <si>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</si>
  <si>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</si>
  <si>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</si>
  <si>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</si>
  <si>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</si>
  <si>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</si>
  <si>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</si>
  <si>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</si>
  <si>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</si>
  <si>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</si>
  <si>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</si>
  <si>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</si>
  <si>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</si>
  <si>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</si>
  <si>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</si>
  <si>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</si>
  <si>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</si>
  <si>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</si>
  <si>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</si>
  <si>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</si>
  <si>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</si>
  <si>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</si>
  <si>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</si>
  <si>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</si>
  <si>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</si>
  <si>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</si>
  <si>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</si>
  <si>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</si>
  <si>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</si>
  <si>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</si>
  <si>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</si>
  <si>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</si>
  <si>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</si>
  <si>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</si>
  <si>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</si>
  <si>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</si>
  <si>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</si>
  <si>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</si>
  <si>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</si>
  <si>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</si>
  <si>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</si>
  <si>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</si>
  <si>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</si>
  <si>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</si>
  <si>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</si>
  <si>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</si>
  <si>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</si>
  <si>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</si>
  <si>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</si>
  <si>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</si>
  <si>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</si>
  <si>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</si>
  <si>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</si>
  <si>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</si>
  <si>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</si>
  <si>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</si>
  <si>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</si>
  <si>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</si>
  <si>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</si>
  <si>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</si>
  <si>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</si>
  <si>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</si>
  <si>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</si>
  <si>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</si>
  <si>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</si>
  <si>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</si>
  <si>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</si>
  <si>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</si>
  <si>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</si>
  <si>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</si>
  <si>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</si>
  <si>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</si>
  <si>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</si>
  <si>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</si>
  <si>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</si>
  <si>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</si>
  <si>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</si>
  <si>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</si>
  <si>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</si>
  <si>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</si>
  <si>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</si>
  <si>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</si>
  <si>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</si>
  <si>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</si>
  <si>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</si>
  <si>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</si>
  <si>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</si>
  <si>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</si>
  <si>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</si>
  <si>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</si>
  <si>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</si>
  <si>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</si>
  <si>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</si>
  <si>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</si>
  <si>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</si>
  <si>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</si>
  <si>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</si>
  <si>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</si>
  <si>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</si>
  <si>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</si>
  <si>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</si>
  <si>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</si>
  <si>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</si>
  <si>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</si>
  <si>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</si>
  <si>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</si>
  <si>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</si>
  <si>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</si>
  <si>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</si>
  <si>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</si>
  <si>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</si>
  <si>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</si>
  <si>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</si>
  <si>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</si>
  <si>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</si>
  <si>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</si>
  <si>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</si>
  <si>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</si>
  <si>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</si>
  <si>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</si>
  <si>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</si>
  <si>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</si>
  <si>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</si>
  <si>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</si>
  <si>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</si>
  <si>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</si>
  <si>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</si>
  <si>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</si>
  <si>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</si>
  <si>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</si>
  <si>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</si>
  <si>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</si>
  <si>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</si>
  <si>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</si>
  <si>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</si>
  <si>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</si>
  <si>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</si>
  <si>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</si>
  <si>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</si>
  <si>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</si>
  <si>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</si>
  <si>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</si>
  <si>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</si>
  <si>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</si>
  <si>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</si>
  <si>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</si>
  <si>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</si>
  <si>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</si>
  <si>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</si>
  <si>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</si>
  <si>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</si>
  <si>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</si>
  <si>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</si>
  <si>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</si>
  <si>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</si>
  <si>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</si>
  <si>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</si>
  <si>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</si>
  <si>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</si>
  <si>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</si>
  <si>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</si>
  <si>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</si>
  <si>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</si>
  <si>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</si>
  <si>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</si>
  <si>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</si>
  <si>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</si>
  <si>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</si>
  <si>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</si>
  <si>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</si>
  <si>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</si>
  <si>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</si>
  <si>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</si>
  <si>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</si>
  <si>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</si>
  <si>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</si>
  <si>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</si>
  <si>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</si>
  <si>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</si>
  <si>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</si>
  <si>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</si>
  <si>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</si>
  <si>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</si>
  <si>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</si>
  <si>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</si>
  <si>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</si>
  <si>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</si>
  <si>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</si>
  <si>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</si>
  <si>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</si>
  <si>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</si>
  <si>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</si>
  <si>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</si>
  <si>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</si>
  <si>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</si>
  <si>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</si>
  <si>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</si>
  <si>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</si>
  <si>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</si>
  <si>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</si>
  <si>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</si>
  <si>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</si>
  <si>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</si>
  <si>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</si>
  <si>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</si>
  <si>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</si>
  <si>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</si>
  <si>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</si>
  <si>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</si>
  <si>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</si>
  <si>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</si>
  <si>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</si>
  <si>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</si>
  <si>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</si>
  <si>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</si>
  <si>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</si>
  <si>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</si>
  <si>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</si>
  <si>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</si>
  <si>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</si>
  <si>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</si>
  <si>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</si>
  <si>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</si>
  <si>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</si>
  <si>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</si>
  <si>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</si>
  <si>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</si>
  <si>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</si>
  <si>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</si>
  <si>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</si>
  <si>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</si>
  <si>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</si>
  <si>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</si>
  <si>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</si>
  <si>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</si>
  <si>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</si>
  <si>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</si>
  <si>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</si>
  <si>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</si>
  <si>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</si>
  <si>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</si>
  <si>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</si>
  <si>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</si>
  <si>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</si>
  <si>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</si>
  <si>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</si>
  <si>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</si>
  <si>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</si>
  <si>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</si>
  <si>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</si>
  <si>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</si>
  <si>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</si>
  <si>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</si>
  <si>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</si>
  <si>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</si>
  <si>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</si>
  <si>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</si>
  <si>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</si>
  <si>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</si>
  <si>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</si>
  <si>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</si>
  <si>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</si>
  <si>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</si>
  <si>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</si>
  <si>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</si>
  <si>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</si>
  <si>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</si>
  <si>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</si>
  <si>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</si>
  <si>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</si>
  <si>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</si>
  <si>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</si>
  <si>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</si>
  <si>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</si>
  <si>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</si>
  <si>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</si>
  <si>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</si>
  <si>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</si>
  <si>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</si>
  <si>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</si>
  <si>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</si>
  <si>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</si>
  <si>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</si>
  <si>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</si>
  <si>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</si>
  <si>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</si>
  <si>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</si>
  <si>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</si>
  <si>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</si>
  <si>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</si>
  <si>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</si>
  <si>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</si>
  <si>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</si>
  <si>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</si>
  <si>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</si>
  <si>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</si>
  <si>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</si>
  <si>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</si>
  <si>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</si>
  <si>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</si>
  <si>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</si>
  <si>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</si>
  <si>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</si>
  <si>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</si>
  <si>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</si>
  <si>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</si>
  <si>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</si>
  <si>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</si>
  <si>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</si>
  <si>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</si>
  <si>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</si>
  <si>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</si>
  <si>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</si>
  <si>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</si>
  <si>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</si>
  <si>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</si>
  <si>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</si>
  <si>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</si>
  <si>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</si>
  <si>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</si>
  <si>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</si>
  <si>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</si>
  <si>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</si>
  <si>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</si>
  <si>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</si>
  <si>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</si>
  <si>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</si>
  <si>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</si>
  <si>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</si>
  <si>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</si>
  <si>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</si>
  <si>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</si>
  <si>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</si>
  <si>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</si>
  <si>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</si>
  <si>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</si>
  <si>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</si>
  <si>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</si>
  <si>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</si>
  <si>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</si>
  <si>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</si>
  <si>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</si>
  <si>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</si>
  <si>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</si>
  <si>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</si>
  <si>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</si>
  <si>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</si>
  <si>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</si>
  <si>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</si>
  <si>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</si>
  <si>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</si>
  <si>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</si>
  <si>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</si>
  <si>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</si>
  <si>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</si>
  <si>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</si>
  <si>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</si>
  <si>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</si>
  <si>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</si>
  <si>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</si>
  <si>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</si>
  <si>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</si>
  <si>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</si>
  <si>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</si>
  <si>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</si>
  <si>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</si>
  <si>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</si>
  <si>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</si>
  <si>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</si>
  <si>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</si>
  <si>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</si>
  <si>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</si>
  <si>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</si>
  <si>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</si>
  <si>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</si>
  <si>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</si>
  <si>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</si>
  <si>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</si>
  <si>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</si>
  <si>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</si>
  <si>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</si>
  <si>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</si>
  <si>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</si>
  <si>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</si>
  <si>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</si>
  <si>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</si>
  <si>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</si>
  <si>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</si>
  <si>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</si>
  <si>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</si>
  <si>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</si>
  <si>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</si>
  <si>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</si>
  <si>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</si>
  <si>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</si>
  <si>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</si>
  <si>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</si>
  <si>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</si>
  <si>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</si>
  <si>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</si>
  <si>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</si>
  <si>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</si>
  <si>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</si>
  <si>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</si>
  <si>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</si>
  <si>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</si>
  <si>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</si>
  <si>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</si>
  <si>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</si>
  <si>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</si>
  <si>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</si>
  <si>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</si>
  <si>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</si>
  <si>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</si>
  <si>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</si>
  <si>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</si>
  <si>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</si>
  <si>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</si>
  <si>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</si>
  <si>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</si>
  <si>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</si>
  <si>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</si>
  <si>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</si>
  <si>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</si>
  <si>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</si>
  <si>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</si>
  <si>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</si>
  <si>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</si>
  <si>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</si>
  <si>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</si>
  <si>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</si>
  <si>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</si>
  <si>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</si>
  <si>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</si>
  <si>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</si>
  <si>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</si>
  <si>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</si>
  <si>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</si>
  <si>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</si>
  <si>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</si>
  <si>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</si>
  <si>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</si>
  <si>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</si>
  <si>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</si>
  <si>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</si>
  <si>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</si>
  <si>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</si>
  <si>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</si>
  <si>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</si>
  <si>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</si>
  <si>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</si>
  <si>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</si>
  <si>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</si>
  <si>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</si>
  <si>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</si>
  <si>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</si>
  <si>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</si>
  <si>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</si>
  <si>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</si>
  <si>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</si>
  <si>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</si>
  <si>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</si>
  <si>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</si>
  <si>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</si>
  <si>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</si>
  <si>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</si>
  <si>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</si>
  <si>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</si>
  <si>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</si>
  <si>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</si>
  <si>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</si>
  <si>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</si>
  <si>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</si>
  <si>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</si>
  <si>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</si>
  <si>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</si>
  <si>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</si>
  <si>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</si>
  <si>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</si>
  <si>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</si>
  <si>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</si>
  <si>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</si>
  <si>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</si>
  <si>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</si>
  <si>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</si>
  <si>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</si>
  <si>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</si>
  <si>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</si>
  <si>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</si>
  <si>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</si>
  <si>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</si>
  <si>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</si>
  <si>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</si>
  <si>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</si>
  <si>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</si>
  <si>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</si>
  <si>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</si>
  <si>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</si>
  <si>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</si>
  <si>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</si>
  <si>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</si>
  <si>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</si>
  <si>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</si>
  <si>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</si>
  <si>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</si>
  <si>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</si>
  <si>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</si>
  <si>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</si>
  <si>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</si>
  <si>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</si>
  <si>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</si>
  <si>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</si>
  <si>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</si>
  <si>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</si>
  <si>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</si>
  <si>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</si>
  <si>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</si>
  <si>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</si>
  <si>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</si>
  <si>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</si>
  <si>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</si>
  <si>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</si>
  <si>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</si>
  <si>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</si>
  <si>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</si>
  <si>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</si>
  <si>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</si>
  <si>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</si>
  <si>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</si>
  <si>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</si>
  <si>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</si>
  <si>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</si>
  <si>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</si>
  <si>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</si>
  <si>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</si>
  <si>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</si>
  <si>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</si>
  <si>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</si>
  <si>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</si>
  <si>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</si>
  <si>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</si>
  <si>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</si>
  <si>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</si>
  <si>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</si>
  <si>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</si>
  <si>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</si>
  <si>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</si>
  <si>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</si>
  <si>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</si>
  <si>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</si>
  <si>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</si>
  <si>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</si>
  <si>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</si>
  <si>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</si>
  <si>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</si>
  <si>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</si>
  <si>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</si>
  <si>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</si>
  <si>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</si>
  <si>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</si>
  <si>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</si>
  <si>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</si>
  <si>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</si>
  <si>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</si>
  <si>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</si>
  <si>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</si>
  <si>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</si>
  <si>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</si>
  <si>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</si>
  <si>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</si>
  <si>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</si>
  <si>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</si>
  <si>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</si>
  <si>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</si>
  <si>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</si>
  <si>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</si>
  <si>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</si>
  <si>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</si>
  <si>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</si>
  <si>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</si>
  <si>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</si>
  <si>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</si>
  <si>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</si>
  <si>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</si>
  <si>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</si>
  <si>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</si>
  <si>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</si>
  <si>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</si>
  <si>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</si>
  <si>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</si>
  <si>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</si>
  <si>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</si>
  <si>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</si>
  <si>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</si>
  <si>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</si>
  <si>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</si>
  <si>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</si>
  <si>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</si>
  <si>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</si>
  <si>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</si>
  <si>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</si>
  <si>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</si>
  <si>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</si>
  <si>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</si>
  <si>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</si>
  <si>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</si>
  <si>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</si>
  <si>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</si>
  <si>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</si>
  <si>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</si>
  <si>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</si>
  <si>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</si>
  <si>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</si>
  <si>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</si>
  <si>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</si>
  <si>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</si>
  <si>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</si>
  <si>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</si>
  <si>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</si>
  <si>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</si>
  <si>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</si>
  <si>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</si>
  <si>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</si>
  <si>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</si>
  <si>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</si>
  <si>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</si>
  <si>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</si>
  <si>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</si>
  <si>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</si>
  <si>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</si>
  <si>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</si>
  <si>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</si>
  <si>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</si>
  <si>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</si>
  <si>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</si>
  <si>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</si>
  <si>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</si>
  <si>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</si>
  <si>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</si>
  <si>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</si>
  <si>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</si>
  <si>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</si>
  <si>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</si>
  <si>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</si>
  <si>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</si>
  <si>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</si>
  <si>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</si>
  <si>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</si>
  <si>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</si>
  <si>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</si>
  <si>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</si>
  <si>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</si>
  <si>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</si>
  <si>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</si>
  <si>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</si>
  <si>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</si>
  <si>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</si>
  <si>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</si>
  <si>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</si>
  <si>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</si>
  <si>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</si>
  <si>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</si>
  <si>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</si>
  <si>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</si>
  <si>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</si>
  <si>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</si>
  <si>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</si>
  <si>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</si>
  <si>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</si>
  <si>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</si>
  <si>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</si>
  <si>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</si>
  <si>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</si>
  <si>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</si>
  <si>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</si>
  <si>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</si>
  <si>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</si>
  <si>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</si>
  <si>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</si>
  <si>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</si>
  <si>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</si>
  <si>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</si>
  <si>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</si>
  <si>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</si>
  <si>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</si>
  <si>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</si>
  <si>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</si>
  <si>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</si>
  <si>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</si>
  <si>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</si>
  <si>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</si>
  <si>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</si>
  <si>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</si>
  <si>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</si>
  <si>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</si>
  <si>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</si>
  <si>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</si>
  <si>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</si>
  <si>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</si>
  <si>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</si>
  <si>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</si>
  <si>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</si>
  <si>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</si>
  <si>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</si>
  <si>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</si>
  <si>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</si>
  <si>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</si>
  <si>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</si>
  <si>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</si>
  <si>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</si>
  <si>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</si>
  <si>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</si>
  <si>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</si>
  <si>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</si>
  <si>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</si>
  <si>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</si>
  <si>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</si>
  <si>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</si>
  <si>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</si>
  <si>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</si>
  <si>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</si>
  <si>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</si>
  <si>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</si>
  <si>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</si>
  <si>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</si>
  <si>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</si>
  <si>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</si>
  <si>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</si>
  <si>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</si>
  <si>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</si>
  <si>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</si>
  <si>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</si>
  <si>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</si>
  <si>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</si>
  <si>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</si>
  <si>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</si>
  <si>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</si>
  <si>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</si>
  <si>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</si>
  <si>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</si>
  <si>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</si>
  <si>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</si>
  <si>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</si>
  <si>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</si>
  <si>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</si>
  <si>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</si>
  <si>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</si>
  <si>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</si>
  <si>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</si>
  <si>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</si>
  <si>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</si>
  <si>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</si>
  <si>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</si>
  <si>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</si>
  <si>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</si>
  <si>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</si>
  <si>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</si>
  <si>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</si>
  <si>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</si>
  <si>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</si>
  <si>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</si>
  <si>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</si>
  <si>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</si>
  <si>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</si>
  <si>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</si>
  <si>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</si>
  <si>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</si>
  <si>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</si>
  <si>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</si>
  <si>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</si>
  <si>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</si>
  <si>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</si>
  <si>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</si>
  <si>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</si>
  <si>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</si>
  <si>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</si>
  <si>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</si>
  <si>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</si>
  <si>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</si>
  <si>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</si>
  <si>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</si>
  <si>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</si>
  <si>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</si>
  <si>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</si>
  <si>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</si>
  <si>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</si>
  <si>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</si>
  <si>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</si>
  <si>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</si>
  <si>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</si>
  <si>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</si>
  <si>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</si>
  <si>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</si>
  <si>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</si>
  <si>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</si>
  <si>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</si>
  <si>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</si>
  <si>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</si>
  <si>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</si>
  <si>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</si>
  <si>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</si>
  <si>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</si>
  <si>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</si>
  <si>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</si>
  <si>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</si>
  <si>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</si>
  <si>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</si>
  <si>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</si>
  <si>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</si>
  <si>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</si>
  <si>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</si>
  <si>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</si>
  <si>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</si>
  <si>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</si>
  <si>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</si>
  <si>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</si>
  <si>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</si>
  <si>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</si>
  <si>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</si>
  <si>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</si>
  <si>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</si>
  <si>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</si>
  <si>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</si>
  <si>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</si>
  <si>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</si>
  <si>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</si>
  <si>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</si>
  <si>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</si>
  <si>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</si>
  <si>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</si>
  <si>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</si>
  <si>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</si>
  <si>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</si>
  <si>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</si>
  <si>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</si>
  <si>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</si>
  <si>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</si>
  <si>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</si>
  <si>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</si>
  <si>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</si>
  <si>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</si>
  <si>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</si>
  <si>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</si>
  <si>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</si>
  <si>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</si>
  <si>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</si>
  <si>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</si>
  <si>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</si>
  <si>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</si>
  <si>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</si>
  <si>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</si>
  <si>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</si>
  <si>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</si>
  <si>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</si>
  <si>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</si>
  <si>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</si>
  <si>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</si>
  <si>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</si>
  <si>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</si>
  <si>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</si>
  <si>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</si>
  <si>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</si>
  <si>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</si>
  <si>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</si>
  <si>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</si>
  <si>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</si>
  <si>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</si>
  <si>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</si>
  <si>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</si>
  <si>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</si>
  <si>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</si>
  <si>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</si>
  <si>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</si>
  <si>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</si>
  <si>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</si>
  <si>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</si>
  <si>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</si>
  <si>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</si>
  <si>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</si>
  <si>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</si>
  <si>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</si>
  <si>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</si>
  <si>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</si>
  <si>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</si>
  <si>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</si>
  <si>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</si>
  <si>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</si>
  <si>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</si>
  <si>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</si>
  <si>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</si>
  <si>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</si>
  <si>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</si>
  <si>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</si>
  <si>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</si>
  <si>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</si>
  <si>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</si>
  <si>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</si>
  <si>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</si>
  <si>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</si>
  <si>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</si>
  <si>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</si>
  <si>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</si>
  <si>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</si>
  <si>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</si>
  <si>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</si>
  <si>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</si>
  <si>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</si>
  <si>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</si>
  <si>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</si>
  <si>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</si>
  <si>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</si>
  <si>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</si>
  <si>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</si>
  <si>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</si>
  <si>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</si>
  <si>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</si>
  <si>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</si>
  <si>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</si>
  <si>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</si>
  <si>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</si>
  <si>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</si>
  <si>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</si>
  <si>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</si>
  <si>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</si>
  <si>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</si>
  <si>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</si>
  <si>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</si>
  <si>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</si>
  <si>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</si>
  <si>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</si>
  <si>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</si>
  <si>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</si>
  <si>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</si>
  <si>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</si>
  <si>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</si>
  <si>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</si>
  <si>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</si>
  <si>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</si>
  <si>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</si>
  <si>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</si>
  <si>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</si>
  <si>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</si>
  <si>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</si>
  <si>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</si>
  <si>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</si>
  <si>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</si>
  <si>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</si>
  <si>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</si>
  <si>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</si>
  <si>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</si>
  <si>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</si>
  <si>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</si>
  <si>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</si>
  <si>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</si>
  <si>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</si>
  <si>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</si>
  <si>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</si>
  <si>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</si>
  <si>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</si>
  <si>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</si>
  <si>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</si>
  <si>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</si>
  <si>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</si>
  <si>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</si>
  <si>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</si>
  <si>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</si>
  <si>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</si>
  <si>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</si>
  <si>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</si>
  <si>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</si>
  <si>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</si>
  <si>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</si>
  <si>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</si>
  <si>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</si>
  <si>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</si>
  <si>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</si>
  <si>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</si>
  <si>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</si>
  <si>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</si>
  <si>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</si>
  <si>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</si>
  <si>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</si>
  <si>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</si>
  <si>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</si>
  <si>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</si>
  <si>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</si>
  <si>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</si>
  <si>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</si>
  <si>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</si>
  <si>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</si>
  <si>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</si>
  <si>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</si>
  <si>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</si>
  <si>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</si>
  <si>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</si>
  <si>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</si>
  <si>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</si>
  <si>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</si>
  <si>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</si>
  <si>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</si>
  <si>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</si>
  <si>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</si>
  <si>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</si>
  <si>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</si>
  <si>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</si>
  <si>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</si>
  <si>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</si>
  <si>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</si>
  <si>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</si>
  <si>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</si>
  <si>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</si>
  <si>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</si>
  <si>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</si>
  <si>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</si>
  <si>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</si>
  <si>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</si>
  <si>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</si>
  <si>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</si>
  <si>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</si>
  <si>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</si>
  <si>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</si>
  <si>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</si>
  <si>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</si>
  <si>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</si>
  <si>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</si>
  <si>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</si>
  <si>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</si>
  <si>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</si>
  <si>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</si>
  <si>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</si>
  <si>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</si>
  <si>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</si>
  <si>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</si>
  <si>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</si>
  <si>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</si>
  <si>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</si>
  <si>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</si>
  <si>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</si>
  <si>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</si>
  <si>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</si>
  <si>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</si>
  <si>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</si>
  <si>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</si>
  <si>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</si>
  <si>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</si>
  <si>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</si>
  <si>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</si>
  <si>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</si>
  <si>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</si>
  <si>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</si>
  <si>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</si>
  <si>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</si>
  <si>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</si>
  <si>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</si>
  <si>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</si>
  <si>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</si>
  <si>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</si>
  <si>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</si>
  <si>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</si>
  <si>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</si>
  <si>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</si>
  <si>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</si>
  <si>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</si>
  <si>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</si>
  <si>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</si>
  <si>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</si>
  <si>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</si>
  <si>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</si>
  <si>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</si>
  <si>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</si>
  <si>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</si>
  <si>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</si>
  <si>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</si>
  <si>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</si>
  <si>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</si>
  <si>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</si>
  <si>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</si>
  <si>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</si>
  <si>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</si>
  <si>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</si>
  <si>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</si>
  <si>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</si>
  <si>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</si>
  <si>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</si>
  <si>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</si>
  <si>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</si>
  <si>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</si>
  <si>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</si>
  <si>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</si>
  <si>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</si>
  <si>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</si>
  <si>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</si>
  <si>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</si>
  <si>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</si>
  <si>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</si>
  <si>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</si>
  <si>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</si>
  <si>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</si>
  <si>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</si>
  <si>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</si>
  <si>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</si>
  <si>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</si>
  <si>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</si>
  <si>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</si>
  <si>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</si>
  <si>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</si>
  <si>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</si>
  <si>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</si>
  <si>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</si>
  <si>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</si>
  <si>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</si>
  <si>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</si>
  <si>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</si>
  <si>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</si>
  <si>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</si>
  <si>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</si>
  <si>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</si>
  <si>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</si>
  <si>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</si>
  <si>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</si>
  <si>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</si>
  <si>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</si>
  <si>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</si>
  <si>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</si>
  <si>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</si>
  <si>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</si>
  <si>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</si>
  <si>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</si>
  <si>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</si>
  <si>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</si>
  <si>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</si>
  <si>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</si>
  <si>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</si>
  <si>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</si>
  <si>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</si>
  <si>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</si>
  <si>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</si>
  <si>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</si>
  <si>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</si>
  <si>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</si>
  <si>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</si>
  <si>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</si>
  <si>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</si>
  <si>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</si>
  <si>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</si>
  <si>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</si>
  <si>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</si>
  <si>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</si>
  <si>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</si>
  <si>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</si>
  <si>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</si>
  <si>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</si>
  <si>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</si>
  <si>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</si>
  <si>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</si>
  <si>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</si>
  <si>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</si>
  <si>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</si>
  <si>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</si>
  <si>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</si>
  <si>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</si>
  <si>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</si>
  <si>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</si>
  <si>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</si>
  <si>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</si>
  <si>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</si>
  <si>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</si>
  <si>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</si>
  <si>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</si>
  <si>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</si>
  <si>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</si>
  <si>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</si>
  <si>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</si>
  <si>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</si>
  <si>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</si>
  <si>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</si>
  <si>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</si>
  <si>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</si>
  <si>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</si>
  <si>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</si>
  <si>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</si>
  <si>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</si>
  <si>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</si>
  <si>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</si>
  <si>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</si>
  <si>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</si>
  <si>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</si>
  <si>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</si>
  <si>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</si>
  <si>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</si>
  <si>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</si>
  <si>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</si>
  <si>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</si>
  <si>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</si>
  <si>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</si>
  <si>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</si>
  <si>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</si>
  <si>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</si>
  <si>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</si>
  <si>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</si>
  <si>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</si>
  <si>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</si>
  <si>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</si>
  <si>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</si>
  <si>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</si>
  <si>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</si>
  <si>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</si>
  <si>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</si>
  <si>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</si>
  <si>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</si>
  <si>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</si>
  <si>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</si>
  <si>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</si>
  <si>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</si>
  <si>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</si>
  <si>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</si>
  <si>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</si>
  <si>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</si>
  <si>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</si>
  <si>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</si>
  <si>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</si>
  <si>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</si>
  <si>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</si>
  <si>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</si>
  <si>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</si>
  <si>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</si>
  <si>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</si>
  <si>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</si>
  <si>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</si>
  <si>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</si>
  <si>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</si>
  <si>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</si>
  <si>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</si>
  <si>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</si>
  <si>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</si>
  <si>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</si>
  <si>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</si>
  <si>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</si>
  <si>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</si>
  <si>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</si>
  <si>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</si>
  <si>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</si>
  <si>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</si>
  <si>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</si>
  <si>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</si>
  <si>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</si>
  <si>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</si>
  <si>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</si>
  <si>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</si>
  <si>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</si>
  <si>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</si>
  <si>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</si>
  <si>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</si>
  <si>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</si>
  <si>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</si>
  <si>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</si>
  <si>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</si>
  <si>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</si>
  <si>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</si>
  <si>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</si>
  <si>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</si>
  <si>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</si>
  <si>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</si>
  <si>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</si>
  <si>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</si>
  <si>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</si>
  <si>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</si>
  <si>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</si>
  <si>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</si>
  <si>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</si>
  <si>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</si>
  <si>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</si>
  <si>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</si>
  <si>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</si>
  <si>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</si>
  <si>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</si>
  <si>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</si>
  <si>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</si>
  <si>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</si>
  <si>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</si>
  <si>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</si>
  <si>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</si>
  <si>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</si>
  <si>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</si>
  <si>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</si>
  <si>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</si>
  <si>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</si>
  <si>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</si>
  <si>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</si>
  <si>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</si>
  <si>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</si>
  <si>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</si>
  <si>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</si>
  <si>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</si>
  <si>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</si>
  <si>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</si>
  <si>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</si>
  <si>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</si>
  <si>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</si>
  <si>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</si>
  <si>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</si>
  <si>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</si>
  <si>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</si>
  <si>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</si>
  <si>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</si>
  <si>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</si>
  <si>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</si>
  <si>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</si>
  <si>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</si>
  <si>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</si>
  <si>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</si>
  <si>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</si>
  <si>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</si>
  <si>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</si>
  <si>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</si>
  <si>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</si>
  <si>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</si>
  <si>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</si>
  <si>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</si>
  <si>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</si>
  <si>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</si>
  <si>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</si>
  <si>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</si>
  <si>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</si>
  <si>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</si>
  <si>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</si>
  <si>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</si>
  <si>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</si>
  <si>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</si>
  <si>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</si>
  <si>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</si>
  <si>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</si>
  <si>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</si>
  <si>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</si>
  <si>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</si>
  <si>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</si>
  <si>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</si>
  <si>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</si>
  <si>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</si>
  <si>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</si>
  <si>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</si>
  <si>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</si>
  <si>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</si>
  <si>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</si>
  <si>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</si>
  <si>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</si>
  <si>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</si>
  <si>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</si>
  <si>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</si>
  <si>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</si>
  <si>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</si>
  <si>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</si>
  <si>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</si>
  <si>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</si>
  <si>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</si>
  <si>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</si>
  <si>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</si>
  <si>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</si>
  <si>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</si>
  <si>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</si>
  <si>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</si>
  <si>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</si>
  <si>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</si>
  <si>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</si>
  <si>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</si>
  <si>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</si>
  <si>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</si>
  <si>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</si>
  <si>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</si>
  <si>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</si>
  <si>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</si>
  <si>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</si>
  <si>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</si>
  <si>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</si>
  <si>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</si>
  <si>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</si>
  <si>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</si>
  <si>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</si>
  <si>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</si>
  <si>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</si>
  <si>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</si>
  <si>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</si>
  <si>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</si>
  <si>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</si>
  <si>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</si>
  <si>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</si>
  <si>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</si>
  <si>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</si>
  <si>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</si>
  <si>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</si>
  <si>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</si>
  <si>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</si>
  <si>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</si>
  <si>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</si>
  <si>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</si>
  <si>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</si>
  <si>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</si>
  <si>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</si>
  <si>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</si>
  <si>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</si>
  <si>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</si>
  <si>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</si>
  <si>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</si>
  <si>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</si>
  <si>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</si>
  <si>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</si>
  <si>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</si>
  <si>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</si>
  <si>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</si>
  <si>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</si>
  <si>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</si>
  <si>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</si>
  <si>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</si>
  <si>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</si>
  <si>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</si>
  <si>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</si>
  <si>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</si>
  <si>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</si>
  <si>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</si>
  <si>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</si>
  <si>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</si>
  <si>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</si>
  <si>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</si>
  <si>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</si>
  <si>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</si>
  <si>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</si>
  <si>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</si>
  <si>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</si>
  <si>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</si>
  <si>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</si>
  <si>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</si>
  <si>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</si>
  <si>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</si>
  <si>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</si>
  <si>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</si>
  <si>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</si>
  <si>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</si>
  <si>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</si>
  <si>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</si>
  <si>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</si>
  <si>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</si>
  <si>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</si>
  <si>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</si>
  <si>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</si>
  <si>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</si>
  <si>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</si>
  <si>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</si>
  <si>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</si>
  <si>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</si>
  <si>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</si>
  <si>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</si>
  <si>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</si>
  <si>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</si>
  <si>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</si>
  <si>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</si>
  <si>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</si>
  <si>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</si>
  <si>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</si>
  <si>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</si>
  <si>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</si>
  <si>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</si>
  <si>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</si>
  <si>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</si>
  <si>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</si>
  <si>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</si>
  <si>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</si>
  <si>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</si>
  <si>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</si>
  <si>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</si>
  <si>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</si>
  <si>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</si>
  <si>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</si>
  <si>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</si>
  <si>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</si>
  <si>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</si>
  <si>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</si>
  <si>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</si>
  <si>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</si>
  <si>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</si>
  <si>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</si>
  <si>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</si>
  <si>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</si>
  <si>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</si>
  <si>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</si>
  <si>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</si>
  <si>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</si>
  <si>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</si>
  <si>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</si>
  <si>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</si>
  <si>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</si>
  <si>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</si>
  <si>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</si>
  <si>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</si>
  <si>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</si>
  <si>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</si>
  <si>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</si>
  <si>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</si>
  <si>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</si>
  <si>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</si>
  <si>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</si>
  <si>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</si>
  <si>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</si>
  <si>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</si>
  <si>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</si>
  <si>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</si>
  <si>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</si>
  <si>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</si>
  <si>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</si>
  <si>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</si>
  <si>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</si>
  <si>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</si>
  <si>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</si>
  <si>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</si>
  <si>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</si>
  <si>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</si>
  <si>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</si>
  <si>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</si>
  <si>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</si>
  <si>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</si>
  <si>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</si>
  <si>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</si>
  <si>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</si>
  <si>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</si>
  <si>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</si>
  <si>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</si>
  <si>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</si>
  <si>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</si>
  <si>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</si>
  <si>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</si>
  <si>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</si>
  <si>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</si>
  <si>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</si>
  <si>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</si>
  <si>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</si>
  <si>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</si>
  <si>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</si>
  <si>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</si>
  <si>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</si>
  <si>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</si>
  <si>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</si>
  <si>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</si>
  <si>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</si>
  <si>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</si>
  <si>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</si>
  <si>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</si>
  <si>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</si>
  <si>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</si>
  <si>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</si>
  <si>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</si>
  <si>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</si>
  <si>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</si>
  <si>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</si>
  <si>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</si>
  <si>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</si>
  <si>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</si>
  <si>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</si>
  <si>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</si>
  <si>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</si>
  <si>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</si>
  <si>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</si>
  <si>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</si>
  <si>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</si>
  <si>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</si>
  <si>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</si>
  <si>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</si>
  <si>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</si>
  <si>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</si>
  <si>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</si>
  <si>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</si>
  <si>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</si>
  <si>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</si>
  <si>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</si>
  <si>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</si>
  <si>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</si>
  <si>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</si>
  <si>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</si>
  <si>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</si>
  <si>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</si>
  <si>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</si>
  <si>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</si>
  <si>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</si>
  <si>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</si>
  <si>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</si>
  <si>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</si>
  <si>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</si>
  <si>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</si>
  <si>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</si>
  <si>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</si>
  <si>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</si>
  <si>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</si>
  <si>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</si>
  <si>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</si>
  <si>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</si>
  <si>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</si>
  <si>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</si>
  <si>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</si>
  <si>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</si>
  <si>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</si>
  <si>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</si>
  <si>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</si>
  <si>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</si>
  <si>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</si>
  <si>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</si>
  <si>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</si>
  <si>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</si>
  <si>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</si>
  <si>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</si>
  <si>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</si>
  <si>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</si>
  <si>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</si>
  <si>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</si>
  <si>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</si>
  <si>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</si>
  <si>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</si>
  <si>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</si>
  <si>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</si>
  <si>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</si>
  <si>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</si>
  <si>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</si>
  <si>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</si>
  <si>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</si>
  <si>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</si>
  <si>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</si>
  <si>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</si>
  <si>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</si>
  <si>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</si>
  <si>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</si>
  <si>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</si>
  <si>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</si>
  <si>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</si>
  <si>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</si>
  <si>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</si>
  <si>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</si>
  <si>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</si>
  <si>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</si>
  <si>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</si>
  <si>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</si>
  <si>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</si>
  <si>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</si>
  <si>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</si>
  <si>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</si>
  <si>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</si>
  <si>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</si>
  <si>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</si>
  <si>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</si>
  <si>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</si>
  <si>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</si>
  <si>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</si>
  <si>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</si>
  <si>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</si>
  <si>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</si>
  <si>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</si>
  <si>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</si>
  <si>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</si>
  <si>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</si>
  <si>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</si>
  <si>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</si>
  <si>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</si>
  <si>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</si>
  <si>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</si>
  <si>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</si>
  <si>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</si>
  <si>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</si>
  <si>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</si>
  <si>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</si>
  <si>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</si>
  <si>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</si>
  <si>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</si>
  <si>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</si>
  <si>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</si>
  <si>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</si>
  <si>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</si>
  <si>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</si>
  <si>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</si>
  <si>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</si>
  <si>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</si>
  <si>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</si>
  <si>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</si>
  <si>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</si>
  <si>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</si>
  <si>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</si>
  <si>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</si>
  <si>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</si>
  <si>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</si>
  <si>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</si>
  <si>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</si>
  <si>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</si>
  <si>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</si>
  <si>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</si>
  <si>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</si>
  <si>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</si>
  <si>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</si>
  <si>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</si>
  <si>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</si>
  <si>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</si>
  <si>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</si>
  <si>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</si>
  <si>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</si>
  <si>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</si>
  <si>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</si>
  <si>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</si>
  <si>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</si>
  <si>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</si>
  <si>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</si>
  <si>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</si>
  <si>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</si>
  <si>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</si>
  <si>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</si>
  <si>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</si>
  <si>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</si>
  <si>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</si>
  <si>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</si>
  <si>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</si>
  <si>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</si>
  <si>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</si>
  <si>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</si>
  <si>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</si>
  <si>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</si>
  <si>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</si>
  <si>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</si>
  <si>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</si>
  <si>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</si>
  <si>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</si>
  <si>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</si>
  <si>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</si>
  <si>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</si>
  <si>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</si>
  <si>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</si>
  <si>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</si>
  <si>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</si>
  <si>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</si>
  <si>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</si>
  <si>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</si>
  <si>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</si>
  <si>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</si>
  <si>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</si>
  <si>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</si>
  <si>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</si>
  <si>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</si>
  <si>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</si>
  <si>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</si>
  <si>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</si>
  <si>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</si>
  <si>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</si>
  <si>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</si>
  <si>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</si>
  <si>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</si>
  <si>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</si>
  <si>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</si>
  <si>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</si>
  <si>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</si>
  <si>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</si>
  <si>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</si>
  <si>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</si>
  <si>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</si>
  <si>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</si>
  <si>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</si>
  <si>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</si>
  <si>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</si>
  <si>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</si>
  <si>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</si>
  <si>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</si>
  <si>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</si>
  <si>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</si>
  <si>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</si>
  <si>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</si>
  <si>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</si>
  <si>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</si>
  <si>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</si>
  <si>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</si>
  <si>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</si>
  <si>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</si>
  <si>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</si>
  <si>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</si>
  <si>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</si>
  <si>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</si>
  <si>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</si>
  <si>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</si>
  <si>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</si>
  <si>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</si>
  <si>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</si>
  <si>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</si>
  <si>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</si>
  <si>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</si>
  <si>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</si>
  <si>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</si>
  <si>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</si>
  <si>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</si>
  <si>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</si>
  <si>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</si>
  <si>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</si>
  <si>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</si>
  <si>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</si>
  <si>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</si>
  <si>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</si>
  <si>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</si>
  <si>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</si>
  <si>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</si>
  <si>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</si>
  <si>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</si>
  <si>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</si>
  <si>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</si>
  <si>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</si>
  <si>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</si>
  <si>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</si>
  <si>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</si>
  <si>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</si>
  <si>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</si>
  <si>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</si>
  <si>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</si>
  <si>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</si>
  <si>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</si>
  <si>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</si>
  <si>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</si>
  <si>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</si>
  <si>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</si>
  <si>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</si>
  <si>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</si>
  <si>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</si>
  <si>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</si>
  <si>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</si>
  <si>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</si>
  <si>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</si>
  <si>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</si>
  <si>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</si>
  <si>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</si>
  <si>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</si>
  <si>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</si>
  <si>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</si>
  <si>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</si>
  <si>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</si>
  <si>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</si>
  <si>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</si>
  <si>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</si>
  <si>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</si>
  <si>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</si>
  <si>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</si>
  <si>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</si>
  <si>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</si>
  <si>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</si>
  <si>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</si>
  <si>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</si>
  <si>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</si>
  <si>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</si>
  <si>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</si>
  <si>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</si>
  <si>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</si>
  <si>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</si>
  <si>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</si>
  <si>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</si>
  <si>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</si>
  <si>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</si>
  <si>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</si>
  <si>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</si>
  <si>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</si>
  <si>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</si>
  <si>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</si>
  <si>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</si>
  <si>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</si>
  <si>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</si>
  <si>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</si>
  <si>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</si>
  <si>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</si>
  <si>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</si>
  <si>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</si>
  <si>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</si>
  <si>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</si>
  <si>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</si>
  <si>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</si>
  <si>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</si>
  <si>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</si>
  <si>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</si>
  <si>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</si>
  <si>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</si>
  <si>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</si>
  <si>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</si>
  <si>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</si>
  <si>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</si>
  <si>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</si>
  <si>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</si>
  <si>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</si>
  <si>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</si>
  <si>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</si>
  <si>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</si>
  <si>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</si>
  <si>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</si>
  <si>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</si>
  <si>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</si>
  <si>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</si>
  <si>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</si>
  <si>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</si>
  <si>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</si>
  <si>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</si>
  <si>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</si>
  <si>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</si>
  <si>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</si>
  <si>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</si>
  <si>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</si>
  <si>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</si>
  <si>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</si>
  <si>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</si>
  <si>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</si>
  <si>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</si>
  <si>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</si>
  <si>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</si>
  <si>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</si>
  <si>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</si>
  <si>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</si>
  <si>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</si>
  <si>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</si>
  <si>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</si>
  <si>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</si>
  <si>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</si>
  <si>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</si>
  <si>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</si>
  <si>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</si>
  <si>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</si>
  <si>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</si>
  <si>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</si>
  <si>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</si>
  <si>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</si>
  <si>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</si>
  <si>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</si>
  <si>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</si>
  <si>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</si>
  <si>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</si>
  <si>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</si>
  <si>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</si>
  <si>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</si>
  <si>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</si>
  <si>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</si>
  <si>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</si>
  <si>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</si>
  <si>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</si>
  <si>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</si>
  <si>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</si>
  <si>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</si>
  <si>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</si>
  <si>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</si>
  <si>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</si>
  <si>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</si>
  <si>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</si>
  <si>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</si>
  <si>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</si>
  <si>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</si>
  <si>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</si>
  <si>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</si>
  <si>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</si>
  <si>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</si>
  <si>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</si>
  <si>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</si>
  <si>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</si>
  <si>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</si>
  <si>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</si>
  <si>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</si>
  <si>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</si>
  <si>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</si>
  <si>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</si>
  <si>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</si>
  <si>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</si>
  <si>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</si>
  <si>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</si>
  <si>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</si>
  <si>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</si>
  <si>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</si>
  <si>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</si>
  <si>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</si>
  <si>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</si>
  <si>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</si>
  <si>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</si>
  <si>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</si>
  <si>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</si>
  <si>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</si>
  <si>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</si>
  <si>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</si>
  <si>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</si>
  <si>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</si>
  <si>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</si>
  <si>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</si>
  <si>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</si>
  <si>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</si>
  <si>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</si>
  <si>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</si>
  <si>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</si>
  <si>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</si>
  <si>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</si>
  <si>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</si>
  <si>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</si>
  <si>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</si>
  <si>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</si>
  <si>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</si>
  <si>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</si>
  <si>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</si>
  <si>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</si>
  <si>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</si>
  <si>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</si>
  <si>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</si>
  <si>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</si>
  <si>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</si>
  <si>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</si>
  <si>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</si>
  <si>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</si>
  <si>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</si>
  <si>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</si>
  <si>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</si>
  <si>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</si>
  <si>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</si>
  <si>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</si>
  <si>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</si>
  <si>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</si>
  <si>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</si>
  <si>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</si>
  <si>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</si>
  <si>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</si>
  <si>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</si>
  <si>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</si>
  <si>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</si>
  <si>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</si>
  <si>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</si>
  <si>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</si>
  <si>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</si>
  <si>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</si>
  <si>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</si>
  <si>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</si>
  <si>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</si>
  <si>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</si>
  <si>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</si>
  <si>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</si>
  <si>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</si>
  <si>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</si>
  <si>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</si>
  <si>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</si>
  <si>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</si>
  <si>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</si>
  <si>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</si>
  <si>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</si>
  <si>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</si>
  <si>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</si>
  <si>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</si>
  <si>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</si>
  <si>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</si>
  <si>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</si>
  <si>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</si>
  <si>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</si>
  <si>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</si>
  <si>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</si>
  <si>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</si>
  <si>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</si>
  <si>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</si>
  <si>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</si>
  <si>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</si>
  <si>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</si>
  <si>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</si>
  <si>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</si>
  <si>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</si>
  <si>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</si>
  <si>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</si>
  <si>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</si>
  <si>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</si>
  <si>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</si>
  <si>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</si>
  <si>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</si>
  <si>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</si>
  <si>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</si>
  <si>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</si>
  <si>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</si>
  <si>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</si>
  <si>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</si>
  <si>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</si>
  <si>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</si>
  <si>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</si>
  <si>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</si>
  <si>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</si>
  <si>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</si>
  <si>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</si>
  <si>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</si>
  <si>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</si>
  <si>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</si>
  <si>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</si>
  <si>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</si>
  <si>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</si>
  <si>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</si>
  <si>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</si>
  <si>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</si>
  <si>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</si>
  <si>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</si>
  <si>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</si>
  <si>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</si>
  <si>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</si>
  <si>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</si>
  <si>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</si>
  <si>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</si>
  <si>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</si>
  <si>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</si>
  <si>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</si>
  <si>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</si>
  <si>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</si>
  <si>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</si>
  <si>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</si>
  <si>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</si>
  <si>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</si>
  <si>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</si>
  <si>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</si>
  <si>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</si>
  <si>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</si>
  <si>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</si>
  <si>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</si>
  <si>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</si>
  <si>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</si>
  <si>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</si>
  <si>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</si>
  <si>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</si>
  <si>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</si>
  <si>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</si>
  <si>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</si>
  <si>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</si>
  <si>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</si>
  <si>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</si>
  <si>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</si>
  <si>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</si>
  <si>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</si>
  <si>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</si>
  <si>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</si>
  <si>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</si>
  <si>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</si>
  <si>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</si>
  <si>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</si>
  <si>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</si>
  <si>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</si>
  <si>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</si>
  <si>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</si>
  <si>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</si>
  <si>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</si>
  <si>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</si>
  <si>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</si>
  <si>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</si>
  <si>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</si>
  <si>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</si>
  <si>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</si>
  <si>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</si>
  <si>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</si>
  <si>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</si>
  <si>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</si>
  <si>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</si>
  <si>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</si>
  <si>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</si>
  <si>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</si>
  <si>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</si>
  <si>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</si>
  <si>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</si>
  <si>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</si>
  <si>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</si>
  <si>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</si>
  <si>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</si>
  <si>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</si>
  <si>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</si>
  <si>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</si>
  <si>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</si>
  <si>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</si>
  <si>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</si>
  <si>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</si>
  <si>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</si>
  <si>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</si>
  <si>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</si>
  <si>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</si>
  <si>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</si>
  <si>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</si>
  <si>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</si>
  <si>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</si>
  <si>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</si>
  <si>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</si>
  <si>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</si>
  <si>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</si>
  <si>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</si>
  <si>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</si>
  <si>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</si>
  <si>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</si>
  <si>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</si>
  <si>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</si>
  <si>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</si>
  <si>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</si>
  <si>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</si>
  <si>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</si>
  <si>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</si>
  <si>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</si>
  <si>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</si>
  <si>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</si>
  <si>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</si>
  <si>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</si>
  <si>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</si>
  <si>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</si>
  <si>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</si>
  <si>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</si>
  <si>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</si>
  <si>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</si>
  <si>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</si>
  <si>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</si>
  <si>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</si>
  <si>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</si>
  <si>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</si>
  <si>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</si>
  <si>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</si>
  <si>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</si>
  <si>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</si>
  <si>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</si>
  <si>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</si>
  <si>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</si>
  <si>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</si>
  <si>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</si>
  <si>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</si>
  <si>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</si>
  <si>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</si>
  <si>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</si>
  <si>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</si>
  <si>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</si>
  <si>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</si>
  <si>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</si>
  <si>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</si>
  <si>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</si>
  <si>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</si>
  <si>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</si>
  <si>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</si>
  <si>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</si>
  <si>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</si>
  <si>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</si>
  <si>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</si>
  <si>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</si>
  <si>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</si>
  <si>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</si>
  <si>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</si>
  <si>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</si>
  <si>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</si>
  <si>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</si>
  <si>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</si>
  <si>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</si>
  <si>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</si>
  <si>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</si>
  <si>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</si>
  <si>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</si>
  <si>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</si>
  <si>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</si>
  <si>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</si>
  <si>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</si>
  <si>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</si>
  <si>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</si>
  <si>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</si>
  <si>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</si>
  <si>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</si>
  <si>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</si>
  <si>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</si>
  <si>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</si>
  <si>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</si>
  <si>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</si>
  <si>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</si>
  <si>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</si>
  <si>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</si>
  <si>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</si>
  <si>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</si>
  <si>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</si>
  <si>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</si>
  <si>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</si>
  <si>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</si>
  <si>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</si>
  <si>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</si>
  <si>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</si>
  <si>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</si>
  <si>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</si>
  <si>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</si>
  <si>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</si>
  <si>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</si>
  <si>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</si>
  <si>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</si>
  <si>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</si>
  <si>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</si>
  <si>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</si>
  <si>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</si>
  <si>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</si>
  <si>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</si>
  <si>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</si>
  <si>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</si>
  <si>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</si>
  <si>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</si>
  <si>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</si>
  <si>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</si>
  <si>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</si>
  <si>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</si>
  <si>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</si>
  <si>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</si>
  <si>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</si>
  <si>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</si>
  <si>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</si>
  <si>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</si>
  <si>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</si>
  <si>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</si>
  <si>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</si>
  <si>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</si>
  <si>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</si>
  <si>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</si>
  <si>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</si>
  <si>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</si>
  <si>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</si>
  <si>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</si>
  <si>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</si>
  <si>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</si>
  <si>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</si>
  <si>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</si>
  <si>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</si>
  <si>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</si>
  <si>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</si>
  <si>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</si>
  <si>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</si>
  <si>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</si>
  <si>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</si>
  <si>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</si>
  <si>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</si>
  <si>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</si>
  <si>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</si>
  <si>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</si>
  <si>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</si>
  <si>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</si>
  <si>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</si>
  <si>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</si>
  <si>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</si>
  <si>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</si>
  <si>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</si>
  <si>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</si>
  <si>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</si>
  <si>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</si>
  <si>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</si>
  <si>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</si>
  <si>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</si>
  <si>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</si>
  <si>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</si>
  <si>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</si>
  <si>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</si>
  <si>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</si>
  <si>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</si>
  <si>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</si>
  <si>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</si>
  <si>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</si>
  <si>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</si>
  <si>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</si>
  <si>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</si>
  <si>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</si>
  <si>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</si>
  <si>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</si>
  <si>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</si>
  <si>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</si>
  <si>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</si>
  <si>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</si>
  <si>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</si>
  <si>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</si>
  <si>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</si>
  <si>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</si>
  <si>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</si>
  <si>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</si>
  <si>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</si>
  <si>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</si>
  <si>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</si>
  <si>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</si>
  <si>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</si>
  <si>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</si>
  <si>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</si>
  <si>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</si>
  <si>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</si>
  <si>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</si>
  <si>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</si>
  <si>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</si>
  <si>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</si>
  <si>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</si>
  <si>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</si>
  <si>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</si>
  <si>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</si>
  <si>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</si>
  <si>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</si>
  <si>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</si>
  <si>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</si>
  <si>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</si>
  <si>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</si>
  <si>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</si>
  <si>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</si>
  <si>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</si>
  <si>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</si>
  <si>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</si>
  <si>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</si>
  <si>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</si>
  <si>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</si>
  <si>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</si>
  <si>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</si>
  <si>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</si>
  <si>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</si>
  <si>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</si>
  <si>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</si>
  <si>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</si>
  <si>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</si>
  <si>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</si>
  <si>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</si>
  <si>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</si>
  <si>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</si>
  <si>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</si>
  <si>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</si>
  <si>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</si>
  <si>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</si>
  <si>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</si>
  <si>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</si>
  <si>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</si>
  <si>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</si>
  <si>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</si>
  <si>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</si>
  <si>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</si>
  <si>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</si>
  <si>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</si>
  <si>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</si>
  <si>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</si>
  <si>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</si>
  <si>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</si>
  <si>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</si>
  <si>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</si>
  <si>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</si>
  <si>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</si>
  <si>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</si>
  <si>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</si>
  <si>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</si>
  <si>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</si>
  <si>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</si>
  <si>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</si>
  <si>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</si>
  <si>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</si>
  <si>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</si>
  <si>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</si>
  <si>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</si>
  <si>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</si>
  <si>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</si>
  <si>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</si>
  <si>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</si>
  <si>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</si>
  <si>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</si>
  <si>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</si>
  <si>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</si>
  <si>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</si>
  <si>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</si>
  <si>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</si>
  <si>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</si>
  <si>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</si>
  <si>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</si>
  <si>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</si>
  <si>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</si>
  <si>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</si>
  <si>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</si>
  <si>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</si>
  <si>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</si>
  <si>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</si>
  <si>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</si>
  <si>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</si>
  <si>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</si>
  <si>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</si>
  <si>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</si>
  <si>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</si>
  <si>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</si>
  <si>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</si>
  <si>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</si>
  <si>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</si>
  <si>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</si>
  <si>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</si>
  <si>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</si>
  <si>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</si>
  <si>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</si>
  <si>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</si>
  <si>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</si>
  <si>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</si>
  <si>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</si>
  <si>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</si>
  <si>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</si>
  <si>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</si>
  <si>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</si>
  <si>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</si>
  <si>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</si>
  <si>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</si>
  <si>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</si>
  <si>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</si>
  <si>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</si>
  <si>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</si>
  <si>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</si>
  <si>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</si>
  <si>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</si>
  <si>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</si>
  <si>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</si>
  <si>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</si>
  <si>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</si>
  <si>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</si>
  <si>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</si>
  <si>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</si>
  <si>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</si>
  <si>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</si>
  <si>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</si>
  <si>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</si>
  <si>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</si>
  <si>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</si>
  <si>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</si>
  <si>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</si>
  <si>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</si>
  <si>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</si>
  <si>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</si>
  <si>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</si>
  <si>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</si>
  <si>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</si>
  <si>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</si>
  <si>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</si>
  <si>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</si>
  <si>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</si>
  <si>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</si>
  <si>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</si>
  <si>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</si>
  <si>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</si>
  <si>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</si>
  <si>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</si>
  <si>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</si>
  <si>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</si>
  <si>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</si>
  <si>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</si>
  <si>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</si>
  <si>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</si>
  <si>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</si>
  <si>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</si>
  <si>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</si>
  <si>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</si>
  <si>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</si>
  <si>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</si>
  <si>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</si>
  <si>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</si>
  <si>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</si>
  <si>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</si>
  <si>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</si>
  <si>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</si>
  <si>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</si>
  <si>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</si>
  <si>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</si>
  <si>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</si>
  <si>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</si>
  <si>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</si>
  <si>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</si>
  <si>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</si>
  <si>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</si>
  <si>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</si>
  <si>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</si>
  <si>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</si>
  <si>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</si>
  <si>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</si>
  <si>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</si>
  <si>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</si>
  <si>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</si>
  <si>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</si>
  <si>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</si>
  <si>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</si>
  <si>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</si>
  <si>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</si>
  <si>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</si>
  <si>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</si>
  <si>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</si>
  <si>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</si>
  <si>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</si>
  <si>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</si>
  <si>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</si>
  <si>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</si>
  <si>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</si>
  <si>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</si>
  <si>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</si>
  <si>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</si>
  <si>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</si>
  <si>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</si>
  <si>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</si>
  <si>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</si>
  <si>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</si>
  <si>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</si>
  <si>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</si>
  <si>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</si>
  <si>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</si>
  <si>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</si>
  <si>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</si>
  <si>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</si>
  <si>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</si>
  <si>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</si>
  <si>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</si>
  <si>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</si>
  <si>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</si>
  <si>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</si>
  <si>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</si>
  <si>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</si>
  <si>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</si>
  <si>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</si>
  <si>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</si>
  <si>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</si>
  <si>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</si>
  <si>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</si>
  <si>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</si>
  <si>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</si>
  <si>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</si>
  <si>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</si>
  <si>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</si>
  <si>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</si>
  <si>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</si>
  <si>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</si>
  <si>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</si>
  <si>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</si>
  <si>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</si>
  <si>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</si>
  <si>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</si>
  <si>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</si>
  <si>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</si>
  <si>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</si>
  <si>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</si>
  <si>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</si>
  <si>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</si>
  <si>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</si>
  <si>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</si>
  <si>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</si>
  <si>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</si>
  <si>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</si>
  <si>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</si>
  <si>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</si>
  <si>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</si>
  <si>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</si>
  <si>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</si>
  <si>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</si>
  <si>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</si>
  <si>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</si>
  <si>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</si>
  <si>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</si>
  <si>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</si>
  <si>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</si>
  <si>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</si>
  <si>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</si>
  <si>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</si>
  <si>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</si>
  <si>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</si>
  <si>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</si>
  <si>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</si>
  <si>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</si>
  <si>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</si>
  <si>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</si>
  <si>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</si>
  <si>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</si>
  <si>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</si>
  <si>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</si>
  <si>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</si>
  <si>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</si>
  <si>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</si>
  <si>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</si>
  <si>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</si>
  <si>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</si>
  <si>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</si>
  <si>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</si>
  <si>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</si>
  <si>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</si>
  <si>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</si>
  <si>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</si>
  <si>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</si>
  <si>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</si>
  <si>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</si>
  <si>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</si>
  <si>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</si>
  <si>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</si>
  <si>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</si>
  <si>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</si>
  <si>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</si>
  <si>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</si>
  <si>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</si>
  <si>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</si>
  <si>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</si>
  <si>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</si>
  <si>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</si>
  <si>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</si>
  <si>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</si>
  <si>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</si>
  <si>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</si>
  <si>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</si>
  <si>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</si>
  <si>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</si>
  <si>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</si>
  <si>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</si>
  <si>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</si>
  <si>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</si>
  <si>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</si>
  <si>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</si>
  <si>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</si>
  <si>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</si>
  <si>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</si>
  <si>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</si>
  <si>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</si>
  <si>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</si>
  <si>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</si>
  <si>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</si>
  <si>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</si>
  <si>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</si>
  <si>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</si>
  <si>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</si>
  <si>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</si>
  <si>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</si>
  <si>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</si>
  <si>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</si>
  <si>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</si>
  <si>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</si>
  <si>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</si>
  <si>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</si>
  <si>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</si>
  <si>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</si>
  <si>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</si>
  <si>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</si>
  <si>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</si>
  <si>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</si>
  <si>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</si>
  <si>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</si>
  <si>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</si>
  <si>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</si>
  <si>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</si>
  <si>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</si>
  <si>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</si>
  <si>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</si>
  <si>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</si>
  <si>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</si>
  <si>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</si>
  <si>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</si>
  <si>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</si>
  <si>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</si>
  <si>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</si>
  <si>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</si>
  <si>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</si>
  <si>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</si>
  <si>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</si>
  <si>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</si>
  <si>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</si>
  <si>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</si>
  <si>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</si>
  <si>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</si>
  <si>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</si>
  <si>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</si>
  <si>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</si>
  <si>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</si>
  <si>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</si>
  <si>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</si>
  <si>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</si>
  <si>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</si>
  <si>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</si>
  <si>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</si>
  <si>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</si>
  <si>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</si>
  <si>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</si>
  <si>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</si>
  <si>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</si>
  <si>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</si>
  <si>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</si>
  <si>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</si>
  <si>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</si>
  <si>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</si>
  <si>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</si>
  <si>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</si>
  <si>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</si>
  <si>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</si>
  <si>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</si>
  <si>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</si>
  <si>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</si>
  <si>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</si>
  <si>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</si>
  <si>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</si>
  <si>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</si>
  <si>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</si>
  <si>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</si>
  <si>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</si>
  <si>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</si>
  <si>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</si>
  <si>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</si>
  <si>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</si>
  <si>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</si>
  <si>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</si>
  <si>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</si>
  <si>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</si>
  <si>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</si>
  <si>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</si>
  <si>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</si>
  <si>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</si>
  <si>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</si>
  <si>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</si>
  <si>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</si>
  <si>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</si>
  <si>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</si>
  <si>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</si>
  <si>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</si>
  <si>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</si>
  <si>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</si>
  <si>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</si>
  <si>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</si>
  <si>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</si>
  <si>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</si>
  <si>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</si>
  <si>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</si>
  <si>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</si>
  <si>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</si>
  <si>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</si>
  <si>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</si>
  <si>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</si>
  <si>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</si>
  <si>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</si>
  <si>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</si>
  <si>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</si>
  <si>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</si>
  <si>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</si>
  <si>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</si>
  <si>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</si>
  <si>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</si>
  <si>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</si>
  <si>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</si>
  <si>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</si>
  <si>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</si>
  <si>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</si>
  <si>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</si>
  <si>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</si>
  <si>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</si>
  <si>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</si>
  <si>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</si>
  <si>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</si>
  <si>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</si>
  <si>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</si>
  <si>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</si>
  <si>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</si>
  <si>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</si>
  <si>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</si>
  <si>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</si>
  <si>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</si>
  <si>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</si>
  <si>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</si>
  <si>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</si>
  <si>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</si>
  <si>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</si>
  <si>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</si>
  <si>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</si>
  <si>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</si>
  <si>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</si>
  <si>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</si>
  <si>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</si>
  <si>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</si>
  <si>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</si>
  <si>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</si>
  <si>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</si>
  <si>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</si>
  <si>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</si>
  <si>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</si>
  <si>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</si>
  <si>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</si>
  <si>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</si>
  <si>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</si>
  <si>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</si>
  <si>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</si>
  <si>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</si>
  <si>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</si>
  <si>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</si>
  <si>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</si>
  <si>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</si>
  <si>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</si>
  <si>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</si>
  <si>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</si>
  <si>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</si>
  <si>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</si>
  <si>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</si>
  <si>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</si>
  <si>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</si>
  <si>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</si>
  <si>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</si>
  <si>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</si>
  <si>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</si>
  <si>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</si>
  <si>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</si>
  <si>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</si>
  <si>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</si>
  <si>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</si>
  <si>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</si>
  <si>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</si>
  <si>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</si>
  <si>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</si>
  <si>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</si>
  <si>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</si>
  <si>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</si>
  <si>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</si>
  <si>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</si>
  <si>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</si>
  <si>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</si>
  <si>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</si>
  <si>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</si>
  <si>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</si>
  <si>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</si>
  <si>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</si>
  <si>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</si>
  <si>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</si>
  <si>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</si>
  <si>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</si>
  <si>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</si>
  <si>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</si>
  <si>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</si>
  <si>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</si>
  <si>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</si>
  <si>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</si>
  <si>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</si>
  <si>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</si>
  <si>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</si>
  <si>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</si>
  <si>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</si>
  <si>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</si>
  <si>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</si>
  <si>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</si>
  <si>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</si>
  <si>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</si>
  <si>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</si>
  <si>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</si>
  <si>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</si>
  <si>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</si>
  <si>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</si>
  <si>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</si>
  <si>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</si>
  <si>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</si>
  <si>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</si>
  <si>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</si>
  <si>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</si>
  <si>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</si>
  <si>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</si>
  <si>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</si>
  <si>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</si>
  <si>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</si>
  <si>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</si>
  <si>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</si>
  <si>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</si>
  <si>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</si>
  <si>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</si>
  <si>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</si>
  <si>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</si>
  <si>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</si>
  <si>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</si>
  <si>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</si>
  <si>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</si>
  <si>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</si>
  <si>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</si>
  <si>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</si>
  <si>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</si>
  <si>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</si>
  <si>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</si>
  <si>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</si>
  <si>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</si>
  <si>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</si>
  <si>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</si>
  <si>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</si>
  <si>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</si>
  <si>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</si>
  <si>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</si>
  <si>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</si>
  <si>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</si>
  <si>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</si>
  <si>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</si>
  <si>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</si>
  <si>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</si>
  <si>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</si>
  <si>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</si>
  <si>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</si>
  <si>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</si>
  <si>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</si>
  <si>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</si>
  <si>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</si>
  <si>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</si>
  <si>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</si>
  <si>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</si>
  <si>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</si>
  <si>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</si>
  <si>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</si>
  <si>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</si>
  <si>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</si>
  <si>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</si>
  <si>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</si>
  <si>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</si>
  <si>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</si>
  <si>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</si>
  <si>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</si>
  <si>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</si>
  <si>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</si>
  <si>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</si>
  <si>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</si>
  <si>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</si>
  <si>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</si>
  <si>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</si>
  <si>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</si>
  <si>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</si>
  <si>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</si>
  <si>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</si>
  <si>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</si>
  <si>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</si>
  <si>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</si>
  <si>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</si>
  <si>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</si>
  <si>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</si>
  <si>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</si>
  <si>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</si>
  <si>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</si>
  <si>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</si>
  <si>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</si>
  <si>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</si>
  <si>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</si>
  <si>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</si>
  <si>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</si>
  <si>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</si>
  <si>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</si>
  <si>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</si>
  <si>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</si>
  <si>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</si>
  <si>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</si>
  <si>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</si>
  <si>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</si>
  <si>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</si>
  <si>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</si>
  <si>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</si>
  <si>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</si>
  <si>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</si>
  <si>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</si>
  <si>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</si>
  <si>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</si>
  <si>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</si>
  <si>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</si>
  <si>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</si>
  <si>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</si>
  <si>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</si>
  <si>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</si>
  <si>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</si>
  <si>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</si>
  <si>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</si>
  <si>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</si>
  <si>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</si>
  <si>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</si>
  <si>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</si>
  <si>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</si>
  <si>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</si>
  <si>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</si>
  <si>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</si>
  <si>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</si>
  <si>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</si>
  <si>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</si>
  <si>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</si>
  <si>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</si>
  <si>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</si>
  <si>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</si>
  <si>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</si>
  <si>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</si>
  <si>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</si>
  <si>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</si>
  <si>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</si>
  <si>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</si>
  <si>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</si>
  <si>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</si>
  <si>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</si>
  <si>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</si>
  <si>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</si>
  <si>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</si>
  <si>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</si>
  <si>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</si>
  <si>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</si>
  <si>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</si>
  <si>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</si>
  <si>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</si>
  <si>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</si>
  <si>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</si>
  <si>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</si>
  <si>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</si>
  <si>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</si>
  <si>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</si>
  <si>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</si>
  <si>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</si>
  <si>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</si>
  <si>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</si>
  <si>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</si>
  <si>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</si>
  <si>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</si>
  <si>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</si>
  <si>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</si>
  <si>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</si>
  <si>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</si>
  <si>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</si>
  <si>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</si>
  <si>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</si>
  <si>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</si>
  <si>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</si>
  <si>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</si>
  <si>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</si>
  <si>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</si>
  <si>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</si>
  <si>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</si>
  <si>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</si>
  <si>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</si>
  <si>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</si>
  <si>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</si>
  <si>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</si>
  <si>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</si>
  <si>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</si>
  <si>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</si>
  <si>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</si>
  <si>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</si>
  <si>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</si>
  <si>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</si>
  <si>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</si>
  <si>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</si>
  <si>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</si>
  <si>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</si>
  <si>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</si>
  <si>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</si>
  <si>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</si>
  <si>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</si>
  <si>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</si>
  <si>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</si>
  <si>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</si>
  <si>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</si>
  <si>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</si>
  <si>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</si>
  <si>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</si>
  <si>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</si>
  <si>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</si>
  <si>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</si>
  <si>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</si>
  <si>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</si>
  <si>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</si>
  <si>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</si>
  <si>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</si>
  <si>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</si>
  <si>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</si>
  <si>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</si>
  <si>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</si>
  <si>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</si>
  <si>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</si>
  <si>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</si>
  <si>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</si>
  <si>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</si>
  <si>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</si>
  <si>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</si>
  <si>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</si>
  <si>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</si>
  <si>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</si>
  <si>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</si>
  <si>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</si>
  <si>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</si>
  <si>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</si>
  <si>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</si>
  <si>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</si>
  <si>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</si>
  <si>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</si>
  <si>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</si>
  <si>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</si>
  <si>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</si>
  <si>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</si>
  <si>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</si>
  <si>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</si>
  <si>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</si>
  <si>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</si>
  <si>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</si>
  <si>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</si>
  <si>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</si>
  <si>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</si>
  <si>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</si>
  <si>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</si>
  <si>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</si>
  <si>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</si>
  <si>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</si>
  <si>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</si>
  <si>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</si>
  <si>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</si>
  <si>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</si>
  <si>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</si>
  <si>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</si>
  <si>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</si>
  <si>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</si>
  <si>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</si>
  <si>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</si>
  <si>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</si>
  <si>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</si>
  <si>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</si>
  <si>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</si>
  <si>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</si>
  <si>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</si>
  <si>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</si>
  <si>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</si>
  <si>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</si>
  <si>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</si>
  <si>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</si>
  <si>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</si>
  <si>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</si>
  <si>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</si>
  <si>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</si>
  <si>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</si>
  <si>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</si>
  <si>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</si>
  <si>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</si>
  <si>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</si>
  <si>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</si>
  <si>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</si>
  <si>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</si>
  <si>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</si>
  <si>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</si>
  <si>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</si>
  <si>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</si>
  <si>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</si>
  <si>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</si>
  <si>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</si>
  <si>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</si>
  <si>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</si>
  <si>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</si>
  <si>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</si>
  <si>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</si>
  <si>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</si>
  <si>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</si>
  <si>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</si>
  <si>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</si>
  <si>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</si>
  <si>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</si>
  <si>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</si>
  <si>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</si>
  <si>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</si>
  <si>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</si>
  <si>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</si>
  <si>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</si>
  <si>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</si>
  <si>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</si>
  <si>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</si>
  <si>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</si>
  <si>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</si>
  <si>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</si>
  <si>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</si>
  <si>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</si>
  <si>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</si>
  <si>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</si>
  <si>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</si>
  <si>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</si>
  <si>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</si>
  <si>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</si>
  <si>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</si>
  <si>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</si>
  <si>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</si>
  <si>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</si>
  <si>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</si>
  <si>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</si>
  <si>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</si>
  <si>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</si>
  <si>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</si>
  <si>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</si>
  <si>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</si>
  <si>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</si>
  <si>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</si>
  <si>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</si>
  <si>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</si>
  <si>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</si>
  <si>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</si>
  <si>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</si>
  <si>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</si>
  <si>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</si>
  <si>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</si>
  <si>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</si>
  <si>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</si>
  <si>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</si>
  <si>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</si>
  <si>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</si>
  <si>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</si>
  <si>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</si>
  <si>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</si>
  <si>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</si>
  <si>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</si>
  <si>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</si>
  <si>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</si>
  <si>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</si>
  <si>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</si>
  <si>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</si>
  <si>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</si>
  <si>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</si>
  <si>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</si>
  <si>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</si>
  <si>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</si>
  <si>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</si>
  <si>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</si>
  <si>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</si>
  <si>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</si>
  <si>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</si>
  <si>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</si>
  <si>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</si>
  <si>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</si>
  <si>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</si>
  <si>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</si>
  <si>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</si>
  <si>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</si>
  <si>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</si>
  <si>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</si>
  <si>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</si>
  <si>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</si>
  <si>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</si>
  <si>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</si>
  <si>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</si>
  <si>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</si>
  <si>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</si>
  <si>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</si>
  <si>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</si>
  <si>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</si>
  <si>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</si>
  <si>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</si>
  <si>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</si>
  <si>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</si>
  <si>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</si>
  <si>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</si>
  <si>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</si>
  <si>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</si>
  <si>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</si>
  <si>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</si>
  <si>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</si>
  <si>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</si>
  <si>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</si>
  <si>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</si>
  <si>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</si>
  <si>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</si>
  <si>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</si>
  <si>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</si>
  <si>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</si>
  <si>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</si>
  <si>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</si>
  <si>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</si>
  <si>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</si>
  <si>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</si>
  <si>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</si>
  <si>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</si>
  <si>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</si>
  <si>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</si>
  <si>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</si>
  <si>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</si>
  <si>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</si>
  <si>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</si>
  <si>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</si>
  <si>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</si>
  <si>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</si>
  <si>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</si>
  <si>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</si>
  <si>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</si>
  <si>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</si>
  <si>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</si>
  <si>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</si>
  <si>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</si>
  <si>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</si>
  <si>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</si>
  <si>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</si>
  <si>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</si>
  <si>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</si>
  <si>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</si>
  <si>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</si>
  <si>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</si>
  <si>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</si>
  <si>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</si>
  <si>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</si>
  <si>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</si>
  <si>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</si>
  <si>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</si>
  <si>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</si>
  <si>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</si>
  <si>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</si>
  <si>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</si>
  <si>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</si>
  <si>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</si>
  <si>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</si>
  <si>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</si>
  <si>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</si>
  <si>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</si>
  <si>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</si>
  <si>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</si>
  <si>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</si>
  <si>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</si>
  <si>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</si>
  <si>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</si>
  <si>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</si>
  <si>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</si>
  <si>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</si>
  <si>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</si>
  <si>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</si>
  <si>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</si>
  <si>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</si>
  <si>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</si>
  <si>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</si>
  <si>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</si>
  <si>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</si>
  <si>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</si>
  <si>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</si>
  <si>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</si>
  <si>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</si>
  <si>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</si>
  <si>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</si>
  <si>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</si>
  <si>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</si>
  <si>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</si>
  <si>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</si>
  <si>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</si>
  <si>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</si>
  <si>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</si>
  <si>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</si>
  <si>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</si>
  <si>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</si>
  <si>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</si>
  <si>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</si>
  <si>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</si>
  <si>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</si>
  <si>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</si>
  <si>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</si>
  <si>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</si>
  <si>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</si>
  <si>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</si>
  <si>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</si>
  <si>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</si>
  <si>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</si>
  <si>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</si>
  <si>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</si>
  <si>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</si>
  <si>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</si>
  <si>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</si>
  <si>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</si>
  <si>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</si>
  <si>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</si>
  <si>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</si>
  <si>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</si>
  <si>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</si>
  <si>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</si>
  <si>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</si>
  <si>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</si>
  <si>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</si>
  <si>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</si>
  <si>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</si>
  <si>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</si>
  <si>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</si>
  <si>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</si>
  <si>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</si>
  <si>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</si>
  <si>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</si>
  <si>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</si>
  <si>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</si>
  <si>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</si>
  <si>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</si>
  <si>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</si>
  <si>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</si>
  <si>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</si>
  <si>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</si>
  <si>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</si>
  <si>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</si>
  <si>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</si>
  <si>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</si>
  <si>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</si>
  <si>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</si>
  <si>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</si>
  <si>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</si>
  <si>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</si>
  <si>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</si>
  <si>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</si>
  <si>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</si>
  <si>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</si>
  <si>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</si>
  <si>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</si>
  <si>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</si>
  <si>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</si>
  <si>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</si>
  <si>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</si>
  <si>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</si>
  <si>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</si>
  <si>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</si>
  <si>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</si>
  <si>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</si>
  <si>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</si>
  <si>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</si>
  <si>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</si>
  <si>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</si>
  <si>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</si>
  <si>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</si>
  <si>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</si>
  <si>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</si>
  <si>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</si>
  <si>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</si>
  <si>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</si>
  <si>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</si>
  <si>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</si>
  <si>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</si>
  <si>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</si>
  <si>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</si>
  <si>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</si>
  <si>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</si>
  <si>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</si>
  <si>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</si>
  <si>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</si>
  <si>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</si>
  <si>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</si>
  <si>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</si>
  <si>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</si>
  <si>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</si>
  <si>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</si>
  <si>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</si>
  <si>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</si>
  <si>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</si>
  <si>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</si>
  <si>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</si>
  <si>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</si>
  <si>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</si>
  <si>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</si>
  <si>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</si>
  <si>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</si>
  <si>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</si>
  <si>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</si>
  <si>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</si>
  <si>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</si>
  <si>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</si>
  <si>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</si>
  <si>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</si>
  <si>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</si>
  <si>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</si>
  <si>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</si>
  <si>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</si>
  <si>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</si>
  <si>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</si>
  <si>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</si>
  <si>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</si>
  <si>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</si>
  <si>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</si>
  <si>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</si>
  <si>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</si>
  <si>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</si>
  <si>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</si>
  <si>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</si>
  <si>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</si>
  <si>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</si>
  <si>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</si>
  <si>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</si>
  <si>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</si>
  <si>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</si>
  <si>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</si>
  <si>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</si>
  <si>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</si>
  <si>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</si>
  <si>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</si>
  <si>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</si>
  <si>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</si>
  <si>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</si>
  <si>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</si>
  <si>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</si>
  <si>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</si>
  <si>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</si>
  <si>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</si>
  <si>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</si>
  <si>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</si>
  <si>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</si>
  <si>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</si>
  <si>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</si>
  <si>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</si>
  <si>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</si>
  <si>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</si>
  <si>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</si>
  <si>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</si>
  <si>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</si>
  <si>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</si>
  <si>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</si>
  <si>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</si>
  <si>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</si>
  <si>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</si>
  <si>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</si>
  <si>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</si>
  <si>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</si>
  <si>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</si>
  <si>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</si>
  <si>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</si>
  <si>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</si>
  <si>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</si>
  <si>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</si>
  <si>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</si>
  <si>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</si>
  <si>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</si>
  <si>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</si>
  <si>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</si>
  <si>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</si>
  <si>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</si>
  <si>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</si>
  <si>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</si>
  <si>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</si>
  <si>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</si>
  <si>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</si>
  <si>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</si>
  <si>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</si>
  <si>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</si>
  <si>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</si>
  <si>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</si>
  <si>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</si>
  <si>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</si>
  <si>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</si>
  <si>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</si>
  <si>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</si>
  <si>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</si>
  <si>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</si>
  <si>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</si>
  <si>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</si>
  <si>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</si>
  <si>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</si>
  <si>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</si>
  <si>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</si>
  <si>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</si>
  <si>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</si>
  <si>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</si>
  <si>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</si>
  <si>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</si>
  <si>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</si>
  <si>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</si>
  <si>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</si>
  <si>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</si>
  <si>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</si>
  <si>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</si>
  <si>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</si>
  <si>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</si>
  <si>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</si>
  <si>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</si>
  <si>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</si>
  <si>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</si>
  <si>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</si>
  <si>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</si>
  <si>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</si>
  <si>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</si>
  <si>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</si>
  <si>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</si>
  <si>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</si>
  <si>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</si>
  <si>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</si>
  <si>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</si>
  <si>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</si>
  <si>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</si>
  <si>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</si>
  <si>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</si>
  <si>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</si>
  <si>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</si>
  <si>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</si>
  <si>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</si>
  <si>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</si>
  <si>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</si>
  <si>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</si>
  <si>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</si>
  <si>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</si>
  <si>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</si>
  <si>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</si>
  <si>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</si>
  <si>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</si>
  <si>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</si>
  <si>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</si>
  <si>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</si>
  <si>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</si>
  <si>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</si>
  <si>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</si>
  <si>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</si>
  <si>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</si>
  <si>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</si>
  <si>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</si>
  <si>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</si>
  <si>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</si>
  <si>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</si>
  <si>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</si>
  <si>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</si>
  <si>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</si>
  <si>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</si>
  <si>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</si>
  <si>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</si>
  <si>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</si>
  <si>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</si>
  <si>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</si>
  <si>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</si>
  <si>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</si>
  <si>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</si>
  <si>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</si>
  <si>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</si>
  <si>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</si>
  <si>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</si>
  <si>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</si>
  <si>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</si>
  <si>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</si>
  <si>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</si>
  <si>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</si>
  <si>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</si>
  <si>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</si>
  <si>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</si>
  <si>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</si>
  <si>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</si>
  <si>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</si>
  <si>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</si>
  <si>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</si>
  <si>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</si>
  <si>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</si>
  <si>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</si>
  <si>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</si>
  <si>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</si>
  <si>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</si>
  <si>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</si>
  <si>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</si>
  <si>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</si>
  <si>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</si>
  <si>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</si>
  <si>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</si>
  <si>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</si>
  <si>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</si>
  <si>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</si>
  <si>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</si>
  <si>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</si>
  <si>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</si>
  <si>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</si>
  <si>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</si>
  <si>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</si>
  <si>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</si>
  <si>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</si>
  <si>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</si>
  <si>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</si>
  <si>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</si>
  <si>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</si>
  <si>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</si>
  <si>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</si>
  <si>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</si>
  <si>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</si>
  <si>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</si>
  <si>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</si>
  <si>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</si>
  <si>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</si>
  <si>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</si>
  <si>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</si>
  <si>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</si>
  <si>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</si>
  <si>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</si>
  <si>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</si>
  <si>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</si>
  <si>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</si>
  <si>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</si>
  <si>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</si>
  <si>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</si>
  <si>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</si>
  <si>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</si>
  <si>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</si>
  <si>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</si>
  <si>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</si>
  <si>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</si>
  <si>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</si>
  <si>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</si>
  <si>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</si>
  <si>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</si>
  <si>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</si>
  <si>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</si>
  <si>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</si>
  <si>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</si>
  <si>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</si>
  <si>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</si>
  <si>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</si>
  <si>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</si>
  <si>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</si>
  <si>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</si>
  <si>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</si>
  <si>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</si>
  <si>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</si>
  <si>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</si>
  <si>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</si>
  <si>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</si>
  <si>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</si>
  <si>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</si>
  <si>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</si>
  <si>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</si>
  <si>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</si>
  <si>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</si>
  <si>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</si>
  <si>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</si>
  <si>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</si>
  <si>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</si>
  <si>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</si>
  <si>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</si>
  <si>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</si>
  <si>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</si>
  <si>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</si>
  <si>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</si>
  <si>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</si>
  <si>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</si>
  <si>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</si>
  <si>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</si>
  <si>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</si>
  <si>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</si>
  <si>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</si>
  <si>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</si>
  <si>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</si>
  <si>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</si>
  <si>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</si>
  <si>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</si>
  <si>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</si>
  <si>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</si>
  <si>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</si>
  <si>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</si>
  <si>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</si>
  <si>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</si>
  <si>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</si>
  <si>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</si>
  <si>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</si>
  <si>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</si>
  <si>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</si>
  <si>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</si>
  <si>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</si>
  <si>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</si>
  <si>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</si>
  <si>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</si>
  <si>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</si>
  <si>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</si>
  <si>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</si>
  <si>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</si>
  <si>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</si>
  <si>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</si>
  <si>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</si>
  <si>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</si>
  <si>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</si>
  <si>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</si>
  <si>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</si>
  <si>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</si>
  <si>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</si>
  <si>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</si>
  <si>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</si>
  <si>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</si>
  <si>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</si>
  <si>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</si>
  <si>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</si>
  <si>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</si>
  <si>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</si>
  <si>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</si>
  <si>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</si>
  <si>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</si>
  <si>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</si>
  <si>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</si>
  <si>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</si>
  <si>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</si>
  <si>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</si>
  <si>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</si>
  <si>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</si>
  <si>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</si>
  <si>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</si>
  <si>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</si>
  <si>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</si>
  <si>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</si>
  <si>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</si>
  <si>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</si>
  <si>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</si>
  <si>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</si>
  <si>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</si>
  <si>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</si>
  <si>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</si>
  <si>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</si>
  <si>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</si>
  <si>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</si>
  <si>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</si>
  <si>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</si>
  <si>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</si>
  <si>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</si>
  <si>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</si>
  <si>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</si>
  <si>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</si>
  <si>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</si>
  <si>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</si>
  <si>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</si>
  <si>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</si>
  <si>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</si>
  <si>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</si>
  <si>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</si>
  <si>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</si>
  <si>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</si>
  <si>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</si>
  <si>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</si>
  <si>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</si>
  <si>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</si>
  <si>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</si>
  <si>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</si>
  <si>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</si>
  <si>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</si>
  <si>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</si>
  <si>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</si>
  <si>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</si>
  <si>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</si>
  <si>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</si>
  <si>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</si>
  <si>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</si>
  <si>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</si>
  <si>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</si>
  <si>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</si>
  <si>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</si>
  <si>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</si>
  <si>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</si>
  <si>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</si>
  <si>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</si>
  <si>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</si>
  <si>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</si>
  <si>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</si>
  <si>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</si>
  <si>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</si>
  <si>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</si>
  <si>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</si>
  <si>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</si>
  <si>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</si>
  <si>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</si>
  <si>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</si>
  <si>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</si>
  <si>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</si>
  <si>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</si>
  <si>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</si>
  <si>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</si>
  <si>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</si>
  <si>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</si>
  <si>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</si>
  <si>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</si>
  <si>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</si>
  <si>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</si>
  <si>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</si>
  <si>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</si>
  <si>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</si>
  <si>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</si>
  <si>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</si>
  <si>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</si>
  <si>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</si>
  <si>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</si>
  <si>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</si>
  <si>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</si>
  <si>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</si>
  <si>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</si>
  <si>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</si>
  <si>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</si>
  <si>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</si>
  <si>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</si>
  <si>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</si>
  <si>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</si>
  <si>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</si>
  <si>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</si>
  <si>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</si>
  <si>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</si>
  <si>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</si>
  <si>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</si>
  <si>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</si>
  <si>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</si>
  <si>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</si>
  <si>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</si>
  <si>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</si>
  <si>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</si>
  <si>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</si>
  <si>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</si>
  <si>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</si>
  <si>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</si>
  <si>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</si>
  <si>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</si>
  <si>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</si>
  <si>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</si>
  <si>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</si>
  <si>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</si>
  <si>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</si>
  <si>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</si>
  <si>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</si>
  <si>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</si>
  <si>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</si>
  <si>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</si>
  <si>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</si>
  <si>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</si>
  <si>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</si>
  <si>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</si>
  <si>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</si>
  <si>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</si>
  <si>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</si>
  <si>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</si>
  <si>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</si>
  <si>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</si>
  <si>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</si>
  <si>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</si>
  <si>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</si>
  <si>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</si>
  <si>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</si>
  <si>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</si>
  <si>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</si>
  <si>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</si>
  <si>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</si>
  <si>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</si>
  <si>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</si>
  <si>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</si>
  <si>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</si>
  <si>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</si>
  <si>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</si>
  <si>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</si>
  <si>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</si>
  <si>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</si>
  <si>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</si>
  <si>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</si>
  <si>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</si>
  <si>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</si>
  <si>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</si>
  <si>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</si>
  <si>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</si>
  <si>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</si>
  <si>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</si>
  <si>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</si>
  <si>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</si>
  <si>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</si>
  <si>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</si>
  <si>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</si>
  <si>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</si>
  <si>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</si>
  <si>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</si>
  <si>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</si>
  <si>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</si>
  <si>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</si>
  <si>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</si>
  <si>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</si>
  <si>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</si>
  <si>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</si>
  <si>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</si>
  <si>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</si>
  <si>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</si>
  <si>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</si>
  <si>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</si>
  <si>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</si>
  <si>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</si>
  <si>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</si>
  <si>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</si>
  <si>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</si>
  <si>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</si>
  <si>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</si>
  <si>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</si>
  <si>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</si>
  <si>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</si>
  <si>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</si>
  <si>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</si>
  <si>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</si>
  <si>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</si>
  <si>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</si>
  <si>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</si>
  <si>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</si>
  <si>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</si>
  <si>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</si>
  <si>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</si>
  <si>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</si>
  <si>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</si>
  <si>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</si>
  <si>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</si>
  <si>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</si>
  <si>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</si>
  <si>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</si>
  <si>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</si>
  <si>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</si>
  <si>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</si>
  <si>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</si>
  <si>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</si>
  <si>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</si>
  <si>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</si>
  <si>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</si>
  <si>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</si>
  <si>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</si>
  <si>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</si>
  <si>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</si>
  <si>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</si>
  <si>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</si>
  <si>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</si>
  <si>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</si>
  <si>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</si>
  <si>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</si>
  <si>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</si>
  <si>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</si>
  <si>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</si>
  <si>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</si>
  <si>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</si>
  <si>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</si>
  <si>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</si>
  <si>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</si>
  <si>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</si>
  <si>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</si>
  <si>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</si>
  <si>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</si>
  <si>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</si>
  <si>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</si>
  <si>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</si>
  <si>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</si>
  <si>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</si>
  <si>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</si>
  <si>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</si>
  <si>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</si>
  <si>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</si>
  <si>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</si>
  <si>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</si>
  <si>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</si>
  <si>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</si>
  <si>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</si>
  <si>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</si>
  <si>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</si>
  <si>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</si>
  <si>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</si>
  <si>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</si>
  <si>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</si>
  <si>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</si>
  <si>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</si>
  <si>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</si>
  <si>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</si>
  <si>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</si>
  <si>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</si>
  <si>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</si>
  <si>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</si>
  <si>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</si>
  <si>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</si>
  <si>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</si>
  <si>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</si>
  <si>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</si>
  <si>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</si>
  <si>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</si>
  <si>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</si>
  <si>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</si>
  <si>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</si>
  <si>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</si>
  <si>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</si>
  <si>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</si>
  <si>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</si>
  <si>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</si>
  <si>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</si>
  <si>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</si>
  <si>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</si>
  <si>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</si>
  <si>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</si>
  <si>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</si>
  <si>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</si>
  <si>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</si>
  <si>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</si>
  <si>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</si>
  <si>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</si>
  <si>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</si>
  <si>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</si>
  <si>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</si>
  <si>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</si>
  <si>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</si>
  <si>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</si>
  <si>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</si>
  <si>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</si>
  <si>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</si>
  <si>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</si>
  <si>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</si>
  <si>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</si>
  <si>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</si>
  <si>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</si>
  <si>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</si>
  <si>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</si>
  <si>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</si>
  <si>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</si>
  <si>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</si>
  <si>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</si>
  <si>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</si>
  <si>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</si>
  <si>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</si>
  <si>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</si>
  <si>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</si>
  <si>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</si>
  <si>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</si>
  <si>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</si>
  <si>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</si>
  <si>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</si>
  <si>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</si>
  <si>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</si>
  <si>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</si>
  <si>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</si>
  <si>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</si>
  <si>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</si>
  <si>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</si>
  <si>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</si>
  <si>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</si>
  <si>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</si>
  <si>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</si>
  <si>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</si>
  <si>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</si>
  <si>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</si>
  <si>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</si>
  <si>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</si>
  <si>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</si>
  <si>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</si>
  <si>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</si>
  <si>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</si>
  <si>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</si>
  <si>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</si>
  <si>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</si>
  <si>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</si>
  <si>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</si>
  <si>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</si>
  <si>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</si>
  <si>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</si>
  <si>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</si>
  <si>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</si>
  <si>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</si>
  <si>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</si>
  <si>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</si>
  <si>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</si>
  <si>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</si>
  <si>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</si>
  <si>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</si>
  <si>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</si>
  <si>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</si>
  <si>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</si>
  <si>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</si>
  <si>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</si>
  <si>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</si>
  <si>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</si>
  <si>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</si>
  <si>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</si>
  <si>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</si>
  <si>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</si>
  <si>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</si>
  <si>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</si>
  <si>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</si>
  <si>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</si>
  <si>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</si>
  <si>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</si>
  <si>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</si>
  <si>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</si>
  <si>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</si>
  <si>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</si>
  <si>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</si>
  <si>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</si>
  <si>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</si>
  <si>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</si>
  <si>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</si>
  <si>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</si>
  <si>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</si>
  <si>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</si>
  <si>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</si>
  <si>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</si>
  <si>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</si>
  <si>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</si>
  <si>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</si>
  <si>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</si>
  <si>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</si>
  <si>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</si>
  <si>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</si>
  <si>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</si>
  <si>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</si>
  <si>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</si>
  <si>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</si>
  <si>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</si>
  <si>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</si>
  <si>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</si>
  <si>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</si>
  <si>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</si>
  <si>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</si>
  <si>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</si>
  <si>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</si>
  <si>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</si>
  <si>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</si>
  <si>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</si>
  <si>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</si>
  <si>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</si>
  <si>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</si>
  <si>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</si>
  <si>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</si>
  <si>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</si>
  <si>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</si>
  <si>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</si>
  <si>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</si>
  <si>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</si>
  <si>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</si>
  <si>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</si>
  <si>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</si>
  <si>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</si>
  <si>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</si>
  <si>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</si>
  <si>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</si>
  <si>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</si>
  <si>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</si>
  <si>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</si>
  <si>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</si>
  <si>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</si>
  <si>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</si>
  <si>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</si>
  <si>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</si>
  <si>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</si>
  <si>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</si>
  <si>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</si>
  <si>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</si>
  <si>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</si>
  <si>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</si>
  <si>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</si>
  <si>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</si>
  <si>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</si>
  <si>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</si>
  <si>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</si>
  <si>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</si>
  <si>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</si>
  <si>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</si>
  <si>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</si>
  <si>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</si>
  <si>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</si>
  <si>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</si>
  <si>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</si>
  <si>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</si>
  <si>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</si>
  <si>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</si>
  <si>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</si>
  <si>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</si>
  <si>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</si>
  <si>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</si>
  <si>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</si>
  <si>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</si>
  <si>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</si>
  <si>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</si>
  <si>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</si>
  <si>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</si>
  <si>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</si>
  <si>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</si>
  <si>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</si>
  <si>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</si>
  <si>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</si>
  <si>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</si>
  <si>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</si>
  <si>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</si>
  <si>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</si>
  <si>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</si>
  <si>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</si>
  <si>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</si>
  <si>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</si>
  <si>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</si>
  <si>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</si>
  <si>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</si>
  <si>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</si>
  <si>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</si>
  <si>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</si>
  <si>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</si>
  <si>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</si>
  <si>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</si>
  <si>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</si>
  <si>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</si>
  <si>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</si>
  <si>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</si>
  <si>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</si>
  <si>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</si>
  <si>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</si>
  <si>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</si>
  <si>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</si>
  <si>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</si>
  <si>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</si>
  <si>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</si>
  <si>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</si>
  <si>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</si>
  <si>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</si>
  <si>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</si>
  <si>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</si>
  <si>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</si>
  <si>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</si>
  <si>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</si>
  <si>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</si>
  <si>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</si>
  <si>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</si>
  <si>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</si>
  <si>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</si>
  <si>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</si>
  <si>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</si>
  <si>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</si>
  <si>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</si>
  <si>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</si>
  <si>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</si>
  <si>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</si>
  <si>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</si>
  <si>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</si>
  <si>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</si>
  <si>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</si>
  <si>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</si>
  <si>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</si>
  <si>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</si>
  <si>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</si>
  <si>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</si>
  <si>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</si>
  <si>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</si>
  <si>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</si>
  <si>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</si>
  <si>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</si>
  <si>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</si>
  <si>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</si>
  <si>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</si>
  <si>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</si>
  <si>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</si>
  <si>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</si>
  <si>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</si>
  <si>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</si>
  <si>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</si>
  <si>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</si>
  <si>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</si>
  <si>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</si>
  <si>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</si>
  <si>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</si>
  <si>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</si>
  <si>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</si>
  <si>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</si>
  <si>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</si>
  <si>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</si>
  <si>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</si>
  <si>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</si>
  <si>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</si>
  <si>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</si>
  <si>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</si>
  <si>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</si>
  <si>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</si>
  <si>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</si>
  <si>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</si>
  <si>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</si>
  <si>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</si>
  <si>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</si>
  <si>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</si>
  <si>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</si>
  <si>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</si>
  <si>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</si>
  <si>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</si>
  <si>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</si>
  <si>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</si>
  <si>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</si>
  <si>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</si>
  <si>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</si>
  <si>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</si>
  <si>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</si>
  <si>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</si>
  <si>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</si>
  <si>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</si>
  <si>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</si>
  <si>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</si>
  <si>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</si>
  <si>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</si>
  <si>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</si>
  <si>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</si>
  <si>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</si>
  <si>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</si>
  <si>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</si>
  <si>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</si>
  <si>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</si>
  <si>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</si>
  <si>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</si>
  <si>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</si>
  <si>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</si>
  <si>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</si>
  <si>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</si>
  <si>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</si>
  <si>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</si>
  <si>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</si>
  <si>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</si>
  <si>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</si>
  <si>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</si>
  <si>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</si>
  <si>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</si>
  <si>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</si>
  <si>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</si>
  <si>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</si>
  <si>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</si>
  <si>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</si>
  <si>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</si>
  <si>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</si>
  <si>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</si>
  <si>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</si>
  <si>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</si>
  <si>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</si>
  <si>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</si>
  <si>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</si>
  <si>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</si>
  <si>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</si>
  <si>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</si>
  <si>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</si>
  <si>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</si>
  <si>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</si>
  <si>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</si>
  <si>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</si>
  <si>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</si>
  <si>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</si>
  <si>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</si>
  <si>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</si>
  <si>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</si>
  <si>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</si>
  <si>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</si>
  <si>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</si>
  <si>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</si>
  <si>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</si>
  <si>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</si>
  <si>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</si>
  <si>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</si>
  <si>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</si>
  <si>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</si>
  <si>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</si>
  <si>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</si>
  <si>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</si>
  <si>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</si>
  <si>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</si>
  <si>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</si>
  <si>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</si>
  <si>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</si>
  <si>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</si>
  <si>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</si>
  <si>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</si>
  <si>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</si>
  <si>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</si>
  <si>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</si>
  <si>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</si>
  <si>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</si>
  <si>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</si>
  <si>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</si>
  <si>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</si>
  <si>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</si>
  <si>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</si>
  <si>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</si>
  <si>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</si>
  <si>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</si>
  <si>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</si>
  <si>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</si>
  <si>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</si>
  <si>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</si>
  <si>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</si>
  <si>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</si>
  <si>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</si>
  <si>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</si>
  <si>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</si>
  <si>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</si>
  <si>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</si>
  <si>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</si>
  <si>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</si>
  <si>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</si>
  <si>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</si>
  <si>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</si>
  <si>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</si>
  <si>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</si>
  <si>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</si>
  <si>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</si>
  <si>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</si>
  <si>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</si>
  <si>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</si>
  <si>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</si>
  <si>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</si>
  <si>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</si>
  <si>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</si>
  <si>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</si>
  <si>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</si>
  <si>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</si>
  <si>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</si>
  <si>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</si>
  <si>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</si>
  <si>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</si>
  <si>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</si>
  <si>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</si>
  <si>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</si>
  <si>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</si>
  <si>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</si>
  <si>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</si>
  <si>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</si>
  <si>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</si>
  <si>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</si>
  <si>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</si>
  <si>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</si>
  <si>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</si>
  <si>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</si>
  <si>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</si>
  <si>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</si>
  <si>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</si>
  <si>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</si>
  <si>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</si>
  <si>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</si>
  <si>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</si>
  <si>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</si>
  <si>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</si>
  <si>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</si>
  <si>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</si>
  <si>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</si>
  <si>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</si>
  <si>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</si>
  <si>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</si>
  <si>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</si>
  <si>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</si>
  <si>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</si>
  <si>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</si>
  <si>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</si>
  <si>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</si>
  <si>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</si>
  <si>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</si>
  <si>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</si>
  <si>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</si>
  <si>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</si>
  <si>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</si>
  <si>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</si>
  <si>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</si>
  <si>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</si>
  <si>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</si>
  <si>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</si>
  <si>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</si>
  <si>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</si>
  <si>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</si>
  <si>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</si>
  <si>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</si>
  <si>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</si>
  <si>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</si>
  <si>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</si>
  <si>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</si>
  <si>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</si>
  <si>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</si>
  <si>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</si>
  <si>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</si>
  <si>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</si>
  <si>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</si>
  <si>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</si>
  <si>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</si>
  <si>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</si>
  <si>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</si>
  <si>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</si>
  <si>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</si>
  <si>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</si>
  <si>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</si>
  <si>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</si>
  <si>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</si>
  <si>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</si>
  <si>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</si>
  <si>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</si>
  <si>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</si>
  <si>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</si>
  <si>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</si>
  <si>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</si>
  <si>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</si>
  <si>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</si>
  <si>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</si>
  <si>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</si>
  <si>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</si>
  <si>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</si>
  <si>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</si>
  <si>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</si>
  <si>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</si>
  <si>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</si>
  <si>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</si>
  <si>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</si>
  <si>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</si>
  <si>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</si>
  <si>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</si>
  <si>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</si>
  <si>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</si>
  <si>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</si>
  <si>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</si>
  <si>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</si>
  <si>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</si>
  <si>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</si>
  <si>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</si>
  <si>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</si>
  <si>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</si>
  <si>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</si>
  <si>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</si>
  <si>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</si>
  <si>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</si>
  <si>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</si>
  <si>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</si>
  <si>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</si>
  <si>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</si>
  <si>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</si>
  <si>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</si>
  <si>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</si>
  <si>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</si>
  <si>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</si>
  <si>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</si>
  <si>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</si>
  <si>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</si>
  <si>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</si>
  <si>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</si>
  <si>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</si>
  <si>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</si>
  <si>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</si>
  <si>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</si>
  <si>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</si>
  <si>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</si>
  <si>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</si>
  <si>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</si>
  <si>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</si>
  <si>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</si>
  <si>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</si>
  <si>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</si>
  <si>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</si>
  <si>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</si>
  <si>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</si>
  <si>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</si>
  <si>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</si>
  <si>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</si>
  <si>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</si>
  <si>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</si>
  <si>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</si>
  <si>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</si>
  <si>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</si>
  <si>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</si>
  <si>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</si>
  <si>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</si>
  <si>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</si>
  <si>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</si>
  <si>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</si>
  <si>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</si>
  <si>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</si>
  <si>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</si>
  <si>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</si>
  <si>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</si>
  <si>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</si>
  <si>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</si>
  <si>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</si>
  <si>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</si>
  <si>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</si>
  <si>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</si>
  <si>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</si>
  <si>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</si>
  <si>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</si>
  <si>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</si>
  <si>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</si>
  <si>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</si>
  <si>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</si>
  <si>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</si>
  <si>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</si>
  <si>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</si>
  <si>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</si>
  <si>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</si>
  <si>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</si>
  <si>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</si>
  <si>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</si>
  <si>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</si>
  <si>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</si>
  <si>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</si>
  <si>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</si>
  <si>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</si>
  <si>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</si>
  <si>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</si>
  <si>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</si>
  <si>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</si>
  <si>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</si>
  <si>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</si>
  <si>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</si>
  <si>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</si>
  <si>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</si>
  <si>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</si>
  <si>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</si>
  <si>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</si>
  <si>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</si>
  <si>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</si>
  <si>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</si>
  <si>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</si>
  <si>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</si>
  <si>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</si>
  <si>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</si>
  <si>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</si>
  <si>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</si>
  <si>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</si>
  <si>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</si>
  <si>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</si>
  <si>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</si>
  <si>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</si>
  <si>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</si>
  <si>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</si>
  <si>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</si>
  <si>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</si>
  <si>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</si>
  <si>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</si>
  <si>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</si>
  <si>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</si>
  <si>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</si>
  <si>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</si>
  <si>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</si>
  <si>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</si>
  <si>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</si>
  <si>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</si>
  <si>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</si>
  <si>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</si>
  <si>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</si>
  <si>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</si>
  <si>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</si>
  <si>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</si>
  <si>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</si>
  <si>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</si>
  <si>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</si>
  <si>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</si>
  <si>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</si>
  <si>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</si>
  <si>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</si>
  <si>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</si>
  <si>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</si>
  <si>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</si>
  <si>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</si>
  <si>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</si>
  <si>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</si>
  <si>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</si>
  <si>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</si>
  <si>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</si>
  <si>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</si>
  <si>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</si>
  <si>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</si>
  <si>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</si>
  <si>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</si>
  <si>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</si>
  <si>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</si>
  <si>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</si>
  <si>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</si>
  <si>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</si>
  <si>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</si>
  <si>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</si>
  <si>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</si>
  <si>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</si>
  <si>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</si>
  <si>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</si>
  <si>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</si>
  <si>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</si>
  <si>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</si>
  <si>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</si>
  <si>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</si>
  <si>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</si>
  <si>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</si>
  <si>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</si>
  <si>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</si>
  <si>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</si>
  <si>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</si>
  <si>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</si>
  <si>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</si>
  <si>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</si>
  <si>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</si>
  <si>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</si>
  <si>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</si>
  <si>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</si>
  <si>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</si>
  <si>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</si>
  <si>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</si>
  <si>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</si>
  <si>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</si>
  <si>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</si>
  <si>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</si>
  <si>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</si>
  <si>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</si>
  <si>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</si>
  <si>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</si>
  <si>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</si>
  <si>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</si>
  <si>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</si>
  <si>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</si>
  <si>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</si>
  <si>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</si>
  <si>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</si>
  <si>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</si>
  <si>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</si>
  <si>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</si>
  <si>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</si>
  <si>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</si>
  <si>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</si>
  <si>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</si>
  <si>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</si>
  <si>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</si>
  <si>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</si>
  <si>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</si>
  <si>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</si>
  <si>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</si>
  <si>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</si>
  <si>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</si>
  <si>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</si>
  <si>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</si>
  <si>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</si>
  <si>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</si>
  <si>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</si>
  <si>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</si>
  <si>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</si>
  <si>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</si>
  <si>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</si>
  <si>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</si>
  <si>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</si>
  <si>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</si>
  <si>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</si>
  <si>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</si>
  <si>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</si>
  <si>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</si>
  <si>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</si>
  <si>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</si>
  <si>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</si>
  <si>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</si>
  <si>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</si>
  <si>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</si>
  <si>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</si>
  <si>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</si>
  <si>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</si>
  <si>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</si>
  <si>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</si>
  <si>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</si>
  <si>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</si>
  <si>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</si>
  <si>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</si>
  <si>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</si>
  <si>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</si>
  <si>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</si>
  <si>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</si>
  <si>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</si>
  <si>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</si>
  <si>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</si>
  <si>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</si>
  <si>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</si>
  <si>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</si>
  <si>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</si>
  <si>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</si>
  <si>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</si>
  <si>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</si>
  <si>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</si>
  <si>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</si>
  <si>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</si>
  <si>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</si>
  <si>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</si>
  <si>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</si>
  <si>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</si>
  <si>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</si>
  <si>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</si>
  <si>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</si>
  <si>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</si>
  <si>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</si>
  <si>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</si>
  <si>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</si>
  <si>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</si>
  <si>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</si>
  <si>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</si>
  <si>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</si>
  <si>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</si>
  <si>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</si>
  <si>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</si>
  <si>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</si>
  <si>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</si>
  <si>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</si>
  <si>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</si>
  <si>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</si>
  <si>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</si>
  <si>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</si>
  <si>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</si>
  <si>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</si>
  <si>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</si>
  <si>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</si>
  <si>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</si>
  <si>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</si>
  <si>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</si>
  <si>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</si>
  <si>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</si>
  <si>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</si>
  <si>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</si>
  <si>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</si>
  <si>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</si>
  <si>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</si>
  <si>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</si>
  <si>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</si>
  <si>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</si>
  <si>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</si>
  <si>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</si>
  <si>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</si>
  <si>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</si>
  <si>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</si>
  <si>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</si>
  <si>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</si>
  <si>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</si>
  <si>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</si>
  <si>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</si>
  <si>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</si>
  <si>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</si>
  <si>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</si>
  <si>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</si>
  <si>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</si>
  <si>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</si>
  <si>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</si>
  <si>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</si>
  <si>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</si>
  <si>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</si>
  <si>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</si>
  <si>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</si>
  <si>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</si>
  <si>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</si>
  <si>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</si>
  <si>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</si>
  <si>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</si>
  <si>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</si>
  <si>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</si>
  <si>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</si>
  <si>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</si>
  <si>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</si>
  <si>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</si>
  <si>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</si>
  <si>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</si>
  <si>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</si>
  <si>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</si>
  <si>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</si>
  <si>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</si>
  <si>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</si>
  <si>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</si>
  <si>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</si>
  <si>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</si>
  <si>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</si>
  <si>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</si>
  <si>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</si>
  <si>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</si>
  <si>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</si>
  <si>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</si>
  <si>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</si>
  <si>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</si>
  <si>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</si>
  <si>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</si>
  <si>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</si>
  <si>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</si>
  <si>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</si>
  <si>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</si>
  <si>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</si>
  <si>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</si>
  <si>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</si>
  <si>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</si>
  <si>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</si>
  <si>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</si>
  <si>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</si>
  <si>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</si>
  <si>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</si>
  <si>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</si>
  <si>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</si>
  <si>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</si>
  <si>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</si>
  <si>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</si>
  <si>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</si>
  <si>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</si>
  <si>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</si>
  <si>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</si>
  <si>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</si>
  <si>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</si>
  <si>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</si>
  <si>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</si>
  <si>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</si>
  <si>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</si>
  <si>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</si>
  <si>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</si>
  <si>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</si>
  <si>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</si>
  <si>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</si>
  <si>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</si>
  <si>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</si>
  <si>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</si>
  <si>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</si>
  <si>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</si>
  <si>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</si>
  <si>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</si>
  <si>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</si>
  <si>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</si>
  <si>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</si>
  <si>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</si>
  <si>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</si>
  <si>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</si>
  <si>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</si>
  <si>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</si>
  <si>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</si>
  <si>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</si>
  <si>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</si>
  <si>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</si>
  <si>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</si>
  <si>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</si>
  <si>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</si>
  <si>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</si>
  <si>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</si>
  <si>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</si>
  <si>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</si>
  <si>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</si>
  <si>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</si>
  <si>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</si>
  <si>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</si>
  <si>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</si>
  <si>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</si>
  <si>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</si>
  <si>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</si>
  <si>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</si>
  <si>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</si>
  <si>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</si>
  <si>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</si>
  <si>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</si>
  <si>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</si>
  <si>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</si>
  <si>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</si>
  <si>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</si>
  <si>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</si>
  <si>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</si>
  <si>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</si>
  <si>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</si>
  <si>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</si>
  <si>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</si>
  <si>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</si>
  <si>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</si>
  <si>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</si>
  <si>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</si>
  <si>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</si>
  <si>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</si>
  <si>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</si>
  <si>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</si>
  <si>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</si>
  <si>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</si>
  <si>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</si>
  <si>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</si>
  <si>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</si>
  <si>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</si>
  <si>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</si>
  <si>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</si>
  <si>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</si>
  <si>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</si>
  <si>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</si>
  <si>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</si>
  <si>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</si>
  <si>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</si>
  <si>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</si>
  <si>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</si>
  <si>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</si>
  <si>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</si>
  <si>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</si>
  <si>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</si>
  <si>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</si>
  <si>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</si>
  <si>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</si>
  <si>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</si>
  <si>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</si>
  <si>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</si>
  <si>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</si>
  <si>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</si>
  <si>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</si>
  <si>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</si>
  <si>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</si>
  <si>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</si>
  <si>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</si>
  <si>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</si>
  <si>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</si>
  <si>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</si>
  <si>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</si>
  <si>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</si>
  <si>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</si>
  <si>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</si>
  <si>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</si>
  <si>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</si>
  <si>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</si>
  <si>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</si>
  <si>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</si>
  <si>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</si>
  <si>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</si>
  <si>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</si>
  <si>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</si>
  <si>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</si>
  <si>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</si>
  <si>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</si>
  <si>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</si>
  <si>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</si>
  <si>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</si>
  <si>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</si>
  <si>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</si>
  <si>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</si>
  <si>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</si>
  <si>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</si>
  <si>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</si>
  <si>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</si>
  <si>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</si>
  <si>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</si>
  <si>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</si>
  <si>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</si>
  <si>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</si>
  <si>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</si>
  <si>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</si>
  <si>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</si>
  <si>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</si>
  <si>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</si>
  <si>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</si>
  <si>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</si>
  <si>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</si>
  <si>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</si>
  <si>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</si>
  <si>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</si>
  <si>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</si>
  <si>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</si>
  <si>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</si>
  <si>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</si>
  <si>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</si>
  <si>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</si>
  <si>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</si>
  <si>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</si>
  <si>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</si>
  <si>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</si>
  <si>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</si>
  <si>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</si>
  <si>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</si>
  <si>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</si>
  <si>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</si>
  <si>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</si>
  <si>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</si>
  <si>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</si>
  <si>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</si>
  <si>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</si>
  <si>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</si>
  <si>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</si>
  <si>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</si>
  <si>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</si>
  <si>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</si>
  <si>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</si>
  <si>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</si>
  <si>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</si>
  <si>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</si>
  <si>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</si>
  <si>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</si>
  <si>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</si>
  <si>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</si>
  <si>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</si>
  <si>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</si>
  <si>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</si>
  <si>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</si>
  <si>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</si>
  <si>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</si>
  <si>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</si>
  <si>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</si>
  <si>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</si>
  <si>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</si>
  <si>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</si>
  <si>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</si>
  <si>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</si>
  <si>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</si>
  <si>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</si>
  <si>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</si>
  <si>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</si>
  <si>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</si>
  <si>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</si>
  <si>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</si>
  <si>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</si>
  <si>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</si>
  <si>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</si>
  <si>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</si>
  <si>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</si>
  <si>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</si>
  <si>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</si>
  <si>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</si>
  <si>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</si>
  <si>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</si>
  <si>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</si>
  <si>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</si>
  <si>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</si>
  <si>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</si>
  <si>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</si>
  <si>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</si>
  <si>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</si>
  <si>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</si>
  <si>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</si>
  <si>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</si>
  <si>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</si>
  <si>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</si>
  <si>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</si>
  <si>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</si>
  <si>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</si>
  <si>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</si>
  <si>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</si>
  <si>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</si>
  <si>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</si>
  <si>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</si>
  <si>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</si>
  <si>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</si>
  <si>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</si>
  <si>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</si>
  <si>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</si>
  <si>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</si>
  <si>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</si>
  <si>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</si>
  <si>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</si>
  <si>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</si>
  <si>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</si>
  <si>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</si>
  <si>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</si>
  <si>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</si>
  <si>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</si>
  <si>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</si>
  <si>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</si>
  <si>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</si>
  <si>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</si>
  <si>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</si>
  <si>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</si>
  <si>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</si>
  <si>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</si>
  <si>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</si>
  <si>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</si>
  <si>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</si>
  <si>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</si>
  <si>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</si>
  <si>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</si>
  <si>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</si>
  <si>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</si>
  <si>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</si>
  <si>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</si>
  <si>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</si>
  <si>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</si>
  <si>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</si>
  <si>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</si>
  <si>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</si>
  <si>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</si>
  <si>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</si>
  <si>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</si>
  <si>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</si>
  <si>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</si>
  <si>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</si>
  <si>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</si>
  <si>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</si>
  <si>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</si>
  <si>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</si>
  <si>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</si>
  <si>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</si>
  <si>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</si>
  <si>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</si>
  <si>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</si>
  <si>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</si>
  <si>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</si>
  <si>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</si>
  <si>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</si>
  <si>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</si>
  <si>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</si>
  <si>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</si>
  <si>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</si>
  <si>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</si>
  <si>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</si>
  <si>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</si>
  <si>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</si>
  <si>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</si>
  <si>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</si>
  <si>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</si>
  <si>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</si>
  <si>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</si>
  <si>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</si>
  <si>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</si>
  <si>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</si>
  <si>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</si>
  <si>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</si>
  <si>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</si>
  <si>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</si>
  <si>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</si>
  <si>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</si>
  <si>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</si>
  <si>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</si>
  <si>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</si>
  <si>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</si>
  <si>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</si>
  <si>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</si>
  <si>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</si>
  <si>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</si>
  <si>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</si>
  <si>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</si>
  <si>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</si>
  <si>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</si>
  <si>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</si>
  <si>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</si>
  <si>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</si>
  <si>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</si>
  <si>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</si>
  <si>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</si>
  <si>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</si>
  <si>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</si>
  <si>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</si>
  <si>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</si>
  <si>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</si>
  <si>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</si>
  <si>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</si>
  <si>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</si>
  <si>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</si>
  <si>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</si>
  <si>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</si>
  <si>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</si>
  <si>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</si>
  <si>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</si>
  <si>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</si>
  <si>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</si>
  <si>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</si>
  <si>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</si>
  <si>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</si>
  <si>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</si>
  <si>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</si>
  <si>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</si>
  <si>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</si>
  <si>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</si>
  <si>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</si>
  <si>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</si>
  <si>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</si>
  <si>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</si>
  <si>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</si>
  <si>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</si>
  <si>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</si>
  <si>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</si>
  <si>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</si>
  <si>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</si>
  <si>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</si>
  <si>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</si>
  <si>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</si>
  <si>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</si>
  <si>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</si>
  <si>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</si>
  <si>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</si>
  <si>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</si>
  <si>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</si>
  <si>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</si>
  <si>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</si>
  <si>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</si>
  <si>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</si>
  <si>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</si>
  <si>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</si>
  <si>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</si>
  <si>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</si>
  <si>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</si>
  <si>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</si>
  <si>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</si>
  <si>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</si>
  <si>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</si>
  <si>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</si>
  <si>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</si>
  <si>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</si>
  <si>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</si>
  <si>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</si>
  <si>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</si>
  <si>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</si>
  <si>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</si>
  <si>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</si>
  <si>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</si>
  <si>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</si>
  <si>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</si>
  <si>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</si>
  <si>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</si>
  <si>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</si>
  <si>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</si>
  <si>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</si>
  <si>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</si>
  <si>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</si>
  <si>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</si>
  <si>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</si>
  <si>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</si>
  <si>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</si>
  <si>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</si>
  <si>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</si>
  <si>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</si>
  <si>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</si>
  <si>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</si>
  <si>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</si>
  <si>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</si>
  <si>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</si>
  <si>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</si>
  <si>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</si>
  <si>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</si>
  <si>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</si>
  <si>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</si>
  <si>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</si>
  <si>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</si>
  <si>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</si>
  <si>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</si>
  <si>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</si>
  <si>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</si>
  <si>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</si>
  <si>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</si>
  <si>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</si>
  <si>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</si>
  <si>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</si>
  <si>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</si>
  <si>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</si>
  <si>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</si>
  <si>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</si>
  <si>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</si>
  <si>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</si>
  <si>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</si>
  <si>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</si>
  <si>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</si>
  <si>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</si>
  <si>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</si>
  <si>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</si>
  <si>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</si>
  <si>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</si>
  <si>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</si>
  <si>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</si>
  <si>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</si>
  <si>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</si>
  <si>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</si>
  <si>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</si>
  <si>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</si>
  <si>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</si>
  <si>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</si>
  <si>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</si>
  <si>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</si>
  <si>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</si>
  <si>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</si>
  <si>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</si>
  <si>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</si>
  <si>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</si>
  <si>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</si>
  <si>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</si>
  <si>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</si>
  <si>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</si>
  <si>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</si>
  <si>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</si>
  <si>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</si>
  <si>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</si>
  <si>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</si>
  <si>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</si>
  <si>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</si>
  <si>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</si>
  <si>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</si>
  <si>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</si>
  <si>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</si>
  <si>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</si>
  <si>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</si>
  <si>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</si>
  <si>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</si>
  <si>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</si>
  <si>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</si>
  <si>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</si>
  <si>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</si>
  <si>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</si>
  <si>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</si>
  <si>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</si>
  <si>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</si>
  <si>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</si>
  <si>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</si>
  <si>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</si>
  <si>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</si>
  <si>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</si>
  <si>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</si>
  <si>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</si>
  <si>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</si>
  <si>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</si>
  <si>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</si>
  <si>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</si>
  <si>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</si>
  <si>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</si>
  <si>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</si>
  <si>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</si>
  <si>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</si>
  <si>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</si>
  <si>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</si>
  <si>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</si>
  <si>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</si>
  <si>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</si>
  <si>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</si>
  <si>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</si>
  <si>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</si>
  <si>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</si>
  <si>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</si>
  <si>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</si>
  <si>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</si>
  <si>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</si>
  <si>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</si>
  <si>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</si>
  <si>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</si>
  <si>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</si>
  <si>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</si>
  <si>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</si>
  <si>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</si>
  <si>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</si>
  <si>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</si>
  <si>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</si>
  <si>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</si>
  <si>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</si>
  <si>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</si>
  <si>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</si>
  <si>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</si>
  <si>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</si>
  <si>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</si>
  <si>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</si>
  <si>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</si>
  <si>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</si>
  <si>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</si>
  <si>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</si>
  <si>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</si>
  <si>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</si>
  <si>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</si>
  <si>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</si>
  <si>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</si>
  <si>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</si>
  <si>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</si>
  <si>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</si>
  <si>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</si>
  <si>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</si>
  <si>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</si>
  <si>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</si>
  <si>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</si>
  <si>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</si>
  <si>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</si>
  <si>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</si>
  <si>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</si>
  <si>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</si>
  <si>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</si>
  <si>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</si>
  <si>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</si>
  <si>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</si>
  <si>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</si>
  <si>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</si>
  <si>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</si>
  <si>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</si>
  <si>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</si>
  <si>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</si>
  <si>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</si>
  <si>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</si>
  <si>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</si>
  <si>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</si>
  <si>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</si>
  <si>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</si>
  <si>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</si>
  <si>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</si>
  <si>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</si>
  <si>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</si>
  <si>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</si>
  <si>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</si>
  <si>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</si>
  <si>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</si>
  <si>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</si>
  <si>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</si>
  <si>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</si>
  <si>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</si>
  <si>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</si>
  <si>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</si>
  <si>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</si>
  <si>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</si>
  <si>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</si>
  <si>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</si>
  <si>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</si>
  <si>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</si>
  <si>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</si>
  <si>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</si>
  <si>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</si>
  <si>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</si>
  <si>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</si>
  <si>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</si>
  <si>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</si>
  <si>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</si>
  <si>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</si>
  <si>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</si>
  <si>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</si>
  <si>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</si>
  <si>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</si>
  <si>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</si>
  <si>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</si>
  <si>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</si>
  <si>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</si>
  <si>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</si>
  <si>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</si>
  <si>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</si>
  <si>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</si>
  <si>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</si>
  <si>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</si>
  <si>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</si>
  <si>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</si>
  <si>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</si>
  <si>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</si>
  <si>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</si>
  <si>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</si>
  <si>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</si>
  <si>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</si>
  <si>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</si>
  <si>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</si>
  <si>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</si>
  <si>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</si>
  <si>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</si>
  <si>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</si>
  <si>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</si>
  <si>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</si>
  <si>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</si>
  <si>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</si>
  <si>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</si>
  <si>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</si>
  <si>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</si>
  <si>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</si>
  <si>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</si>
  <si>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</si>
  <si>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</si>
  <si>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</si>
  <si>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</si>
  <si>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</si>
  <si>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</si>
  <si>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</si>
  <si>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</si>
  <si>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</si>
  <si>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</si>
  <si>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</si>
  <si>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</si>
  <si>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</si>
  <si>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</si>
  <si>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</si>
  <si>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</si>
  <si>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</si>
  <si>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</si>
  <si>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</si>
  <si>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</si>
  <si>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</si>
  <si>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</si>
  <si>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</si>
  <si>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</si>
  <si>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</si>
  <si>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</si>
  <si>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</si>
  <si>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</si>
  <si>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</si>
  <si>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</si>
  <si>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</si>
  <si>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</si>
  <si>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</si>
  <si>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</si>
  <si>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</si>
  <si>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</si>
  <si>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</si>
  <si>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</si>
  <si>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</si>
  <si>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</si>
  <si>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</si>
  <si>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</si>
  <si>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</si>
  <si>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</si>
  <si>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</si>
  <si>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</si>
  <si>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</si>
  <si>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</si>
  <si>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</si>
  <si>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</si>
  <si>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</si>
  <si>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</si>
  <si>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</si>
  <si>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</si>
  <si>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</si>
  <si>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</si>
  <si>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</si>
  <si>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</si>
  <si>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</si>
  <si>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</si>
  <si>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</si>
  <si>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</si>
  <si>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</si>
  <si>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</si>
  <si>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</si>
  <si>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</si>
  <si>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</si>
  <si>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</si>
  <si>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</si>
  <si>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</si>
  <si>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</si>
  <si>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</si>
  <si>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</si>
  <si>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</si>
  <si>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</si>
  <si>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</si>
  <si>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</si>
  <si>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</si>
  <si>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</si>
  <si>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</si>
  <si>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</si>
  <si>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</si>
  <si>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</si>
  <si>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</si>
  <si>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</si>
  <si>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</si>
  <si>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</si>
  <si>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</si>
  <si>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</si>
  <si>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</si>
  <si>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</si>
  <si>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</si>
  <si>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</si>
  <si>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</si>
  <si>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</si>
  <si>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</si>
  <si>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</si>
  <si>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</si>
  <si>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</si>
  <si>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</si>
  <si>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</si>
  <si>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</si>
  <si>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</si>
  <si>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</si>
  <si>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</si>
  <si>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</si>
  <si>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</si>
  <si>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</si>
  <si>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</si>
  <si>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</si>
  <si>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</si>
  <si>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</si>
  <si>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</si>
  <si>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</si>
  <si>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</si>
  <si>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</si>
  <si>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</si>
  <si>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</si>
  <si>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</si>
  <si>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</si>
  <si>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</si>
  <si>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</si>
  <si>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</si>
  <si>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</si>
  <si>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</si>
  <si>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</si>
  <si>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</si>
  <si>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</si>
  <si>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</si>
  <si>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</si>
  <si>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</si>
  <si>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</si>
  <si>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</si>
  <si>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</si>
  <si>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</si>
  <si>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</si>
  <si>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</si>
  <si>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</si>
  <si>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</si>
  <si>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</si>
  <si>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</si>
  <si>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</si>
  <si>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</si>
  <si>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</si>
  <si>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</si>
  <si>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</si>
  <si>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</si>
  <si>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</si>
  <si>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</si>
  <si>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</si>
  <si>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</si>
  <si>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</si>
  <si>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</si>
  <si>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</si>
  <si>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</si>
  <si>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</si>
  <si>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</si>
  <si>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</si>
  <si>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</si>
  <si>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</si>
  <si>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</si>
  <si>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</si>
  <si>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</si>
  <si>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</si>
  <si>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</si>
  <si>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</si>
  <si>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</si>
  <si>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</si>
  <si>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</si>
  <si>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</si>
  <si>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</si>
  <si>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</si>
  <si>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</si>
  <si>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</si>
  <si>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</si>
  <si>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</si>
  <si>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</si>
  <si>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</si>
  <si>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</si>
  <si>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</si>
  <si>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</si>
  <si>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</si>
  <si>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</si>
  <si>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</si>
  <si>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</si>
  <si>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</si>
  <si>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</si>
  <si>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</si>
  <si>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</si>
  <si>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</si>
  <si>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</si>
  <si>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</si>
  <si>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</si>
  <si>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</si>
  <si>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</si>
  <si>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</si>
  <si>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</si>
  <si>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</si>
  <si>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</si>
  <si>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</si>
  <si>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</si>
  <si>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</si>
  <si>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</si>
  <si>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</si>
  <si>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</si>
  <si>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</si>
  <si>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</si>
  <si>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</si>
  <si>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</si>
  <si>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</si>
  <si>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</si>
  <si>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</si>
  <si>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</si>
  <si>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</si>
  <si>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</si>
  <si>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</si>
  <si>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</si>
  <si>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</si>
  <si>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</si>
  <si>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</si>
  <si>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</si>
  <si>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</si>
  <si>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</si>
  <si>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</si>
  <si>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</si>
  <si>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</si>
  <si>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</si>
  <si>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</si>
  <si>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</si>
  <si>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</si>
  <si>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</si>
  <si>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</si>
  <si>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</si>
  <si>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</si>
  <si>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</si>
  <si>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</si>
  <si>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</si>
  <si>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</si>
  <si>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</si>
  <si>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</si>
  <si>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</si>
  <si>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</si>
  <si>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</si>
  <si>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</si>
  <si>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</si>
  <si>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</si>
  <si>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</si>
  <si>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</si>
  <si>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</si>
  <si>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</si>
  <si>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</si>
  <si>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</si>
  <si>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</si>
  <si>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</si>
  <si>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</si>
  <si>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</si>
  <si>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</si>
  <si>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</si>
  <si>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</si>
  <si>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</si>
  <si>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</si>
  <si>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</si>
  <si>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</si>
  <si>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</si>
  <si>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</si>
  <si>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</si>
  <si>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</si>
  <si>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</si>
  <si>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</si>
  <si>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</si>
  <si>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</si>
  <si>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</si>
  <si>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</si>
  <si>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</si>
  <si>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</si>
  <si>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</si>
  <si>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</si>
  <si>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</si>
  <si>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</si>
  <si>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</si>
  <si>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</si>
  <si>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</si>
  <si>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</si>
  <si>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</si>
  <si>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</si>
  <si>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</si>
  <si>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</si>
  <si>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</si>
  <si>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</si>
  <si>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</si>
  <si>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</si>
  <si>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</si>
  <si>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</si>
  <si>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</si>
  <si>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</si>
  <si>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</si>
  <si>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</si>
  <si>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</si>
  <si>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</si>
  <si>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</si>
  <si>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</si>
  <si>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</si>
  <si>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</si>
  <si>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</si>
  <si>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</si>
  <si>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</si>
  <si>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</si>
  <si>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</si>
  <si>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</si>
  <si>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</si>
  <si>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</si>
  <si>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</si>
  <si>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</si>
  <si>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</si>
  <si>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</si>
  <si>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</si>
  <si>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</si>
  <si>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</si>
  <si>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</si>
  <si>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</si>
  <si>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</si>
  <si>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</si>
  <si>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</si>
  <si>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</si>
  <si>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</si>
  <si>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</si>
  <si>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</si>
  <si>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</si>
  <si>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</si>
  <si>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</si>
  <si>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</si>
  <si>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</si>
  <si>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</si>
  <si>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</si>
  <si>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</si>
  <si>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</si>
  <si>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</si>
  <si>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</si>
  <si>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</si>
  <si>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</si>
  <si>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</si>
  <si>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</si>
  <si>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</si>
  <si>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</si>
  <si>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</si>
  <si>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</si>
  <si>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</si>
  <si>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</si>
  <si>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</si>
  <si>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</si>
  <si>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</si>
  <si>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</si>
  <si>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</si>
  <si>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</si>
  <si>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</si>
  <si>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</si>
  <si>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</si>
  <si>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</si>
  <si>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</si>
  <si>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</si>
  <si>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</si>
  <si>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</si>
  <si>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</si>
  <si>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</si>
  <si>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</si>
  <si>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</si>
  <si>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</si>
  <si>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</si>
  <si>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</si>
  <si>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</si>
  <si>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</si>
  <si>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</si>
  <si>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</si>
  <si>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</si>
  <si>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</si>
  <si>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</si>
  <si>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</si>
  <si>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</si>
  <si>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</si>
  <si>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</si>
  <si>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</si>
  <si>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</si>
  <si>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</si>
  <si>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</si>
  <si>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</si>
  <si>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</si>
  <si>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</si>
  <si>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</si>
  <si>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</si>
  <si>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</si>
  <si>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</si>
  <si>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</si>
  <si>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</si>
  <si>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</si>
  <si>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</si>
  <si>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</si>
  <si>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</si>
  <si>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</si>
  <si>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</si>
  <si>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</si>
  <si>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</si>
  <si>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</si>
  <si>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</si>
  <si>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</si>
  <si>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</si>
  <si>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</si>
  <si>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</si>
  <si>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</si>
  <si>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</si>
  <si>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</si>
  <si>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</si>
  <si>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</si>
  <si>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</si>
  <si>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</si>
  <si>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</si>
  <si>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</si>
  <si>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</si>
  <si>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</si>
  <si>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</si>
  <si>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</si>
  <si>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</si>
  <si>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</si>
  <si>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</si>
  <si>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</si>
  <si>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</si>
  <si>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</si>
  <si>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</si>
  <si>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</si>
  <si>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</si>
  <si>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</si>
  <si>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</si>
  <si>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</si>
  <si>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</si>
  <si>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</si>
  <si>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</si>
  <si>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</si>
  <si>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</si>
  <si>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</si>
  <si>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</si>
  <si>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</si>
  <si>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</si>
  <si>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</si>
  <si>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</si>
  <si>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</si>
  <si>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</si>
  <si>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</si>
  <si>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</si>
  <si>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</si>
  <si>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</si>
  <si>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</si>
  <si>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</si>
  <si>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</si>
  <si>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</si>
  <si>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</si>
  <si>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</si>
  <si>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</si>
  <si>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</si>
  <si>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</si>
  <si>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</si>
  <si>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</si>
  <si>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</si>
  <si>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</si>
  <si>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</si>
  <si>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</si>
  <si>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</si>
  <si>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</si>
  <si>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</si>
  <si>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</si>
  <si>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</si>
  <si>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</si>
  <si>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</si>
  <si>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</si>
  <si>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</si>
  <si>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</si>
  <si>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</si>
  <si>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</si>
  <si>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</si>
  <si>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</si>
  <si>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</si>
  <si>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</si>
  <si>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</si>
  <si>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</si>
  <si>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</si>
  <si>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</si>
  <si>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</si>
  <si>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</si>
  <si>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</si>
  <si>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</si>
  <si>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</si>
  <si>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</si>
  <si>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</si>
  <si>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</si>
  <si>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</si>
  <si>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</si>
  <si>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</si>
  <si>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</si>
  <si>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</si>
  <si>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</si>
  <si>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</si>
  <si>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</si>
  <si>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</si>
  <si>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</si>
  <si>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</si>
  <si>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</si>
  <si>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</si>
  <si>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</si>
  <si>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</si>
  <si>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</si>
  <si>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</si>
  <si>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</si>
  <si>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</si>
  <si>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</si>
  <si>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</si>
  <si>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</si>
  <si>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</si>
  <si>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</si>
  <si>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</si>
  <si>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</si>
  <si>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</si>
  <si>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</si>
  <si>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</si>
  <si>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</si>
  <si>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</si>
  <si>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</si>
  <si>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</si>
  <si>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</si>
  <si>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</si>
  <si>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</si>
  <si>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</si>
  <si>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</si>
  <si>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</si>
  <si>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</si>
  <si>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</si>
  <si>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</si>
  <si>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</si>
  <si>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</si>
  <si>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</si>
  <si>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</si>
  <si>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</si>
  <si>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</si>
  <si>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</si>
  <si>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</si>
  <si>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</si>
  <si>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</si>
  <si>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</si>
  <si>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</si>
  <si>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</si>
  <si>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</si>
  <si>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</si>
  <si>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</si>
  <si>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</si>
  <si>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</si>
  <si>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</si>
  <si>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</si>
  <si>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</si>
  <si>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</si>
  <si>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</si>
  <si>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</si>
  <si>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</si>
  <si>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</si>
  <si>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</si>
  <si>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</si>
  <si>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</si>
  <si>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</si>
  <si>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</si>
  <si>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</si>
  <si>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</si>
  <si>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</si>
  <si>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</si>
  <si>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</si>
  <si>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</si>
  <si>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</si>
  <si>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</si>
  <si>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</si>
  <si>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</si>
  <si>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</si>
  <si>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</si>
  <si>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</si>
  <si>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</si>
  <si>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</si>
  <si>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</si>
  <si>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</si>
  <si>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</si>
  <si>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</si>
  <si>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</si>
  <si>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</si>
  <si>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</si>
  <si>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</si>
  <si>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</si>
  <si>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</si>
  <si>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</si>
  <si>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</si>
  <si>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</si>
  <si>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</si>
  <si>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</si>
  <si>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</si>
  <si>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</si>
  <si>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</si>
  <si>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</si>
  <si>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</si>
  <si>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</si>
  <si>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</si>
  <si>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</si>
  <si>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</si>
  <si>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</si>
  <si>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</si>
  <si>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</si>
  <si>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</si>
  <si>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</si>
  <si>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</si>
  <si>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</si>
  <si>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</si>
  <si>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</si>
  <si>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</si>
  <si>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</si>
  <si>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</si>
  <si>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</si>
  <si>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</si>
  <si>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</si>
  <si>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</si>
  <si>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</si>
  <si>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</si>
  <si>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</si>
  <si>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</si>
  <si>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</si>
  <si>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</si>
  <si>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</si>
  <si>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</si>
  <si>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</si>
  <si>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</si>
  <si>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</si>
  <si>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</si>
  <si>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</si>
  <si>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</si>
  <si>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</si>
  <si>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</si>
  <si>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</si>
  <si>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</si>
  <si>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</si>
  <si>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</si>
  <si>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</si>
  <si>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</si>
  <si>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</si>
  <si>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</si>
  <si>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</si>
  <si>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</si>
  <si>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</si>
  <si>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</si>
  <si>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</si>
  <si>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</si>
  <si>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</si>
  <si>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</si>
  <si>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</si>
  <si>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</si>
  <si>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</si>
  <si>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</si>
  <si>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</si>
  <si>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</si>
  <si>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</si>
  <si>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</si>
  <si>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</si>
  <si>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</si>
  <si>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</si>
  <si>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</si>
  <si>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</si>
  <si>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</si>
  <si>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</si>
  <si>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</si>
  <si>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</si>
  <si>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</si>
  <si>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</si>
  <si>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</si>
  <si>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</si>
  <si>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</si>
  <si>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</si>
  <si>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</si>
  <si>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</si>
  <si>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</si>
  <si>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</si>
  <si>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</si>
  <si>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</si>
  <si>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</si>
  <si>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</si>
  <si>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</si>
  <si>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</si>
  <si>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</si>
  <si>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</si>
  <si>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</si>
  <si>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</si>
  <si>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</si>
  <si>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</si>
  <si>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</si>
  <si>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</si>
  <si>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</si>
  <si>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</si>
  <si>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</si>
  <si>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</si>
  <si>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</si>
  <si>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</si>
  <si>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</si>
  <si>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</si>
  <si>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</si>
  <si>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</si>
  <si>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</si>
  <si>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</si>
  <si>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</si>
  <si>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</si>
  <si>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</si>
  <si>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</si>
  <si>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</si>
  <si>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</si>
  <si>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</si>
  <si>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</si>
  <si>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</si>
  <si>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</si>
  <si>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</si>
  <si>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</si>
  <si>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</si>
  <si>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</si>
  <si>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</si>
  <si>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</si>
  <si>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</si>
  <si>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</si>
  <si>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</si>
  <si>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</si>
  <si>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</si>
  <si>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</si>
  <si>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</si>
  <si>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</si>
  <si>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</si>
  <si>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</si>
  <si>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</si>
  <si>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</si>
  <si>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</si>
  <si>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</si>
  <si>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</si>
  <si>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</si>
  <si>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</si>
  <si>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</si>
  <si>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</si>
  <si>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</si>
  <si>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</si>
  <si>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</si>
  <si>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</si>
  <si>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</si>
  <si>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</si>
  <si>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</si>
  <si>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</si>
  <si>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</si>
  <si>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</si>
  <si>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</si>
  <si>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</si>
  <si>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</si>
  <si>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</si>
  <si>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</si>
  <si>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</si>
  <si>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</si>
  <si>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</si>
  <si>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</si>
  <si>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</si>
  <si>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</si>
  <si>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</si>
  <si>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</si>
  <si>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</si>
  <si>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</si>
  <si>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</si>
  <si>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</si>
  <si>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</si>
  <si>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</si>
  <si>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</si>
  <si>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</si>
  <si>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</si>
  <si>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</si>
  <si>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</si>
  <si>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</si>
  <si>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</si>
  <si>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</si>
  <si>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</si>
  <si>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</si>
  <si>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</si>
  <si>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</si>
  <si>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</si>
  <si>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</si>
  <si>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</si>
  <si>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</si>
  <si>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</si>
  <si>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</si>
  <si>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</si>
  <si>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</si>
  <si>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</si>
  <si>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</si>
  <si>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</si>
  <si>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</si>
  <si>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</si>
  <si>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</si>
  <si>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</si>
  <si>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</si>
  <si>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</si>
  <si>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</si>
  <si>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</si>
  <si>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</si>
  <si>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</si>
  <si>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</si>
  <si>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</si>
  <si>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</si>
  <si>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</si>
  <si>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</si>
  <si>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</si>
  <si>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</si>
  <si>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</si>
  <si>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</si>
  <si>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</si>
  <si>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</si>
  <si>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</si>
  <si>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</si>
  <si>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</si>
  <si>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</si>
  <si>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</si>
  <si>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</si>
  <si>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</si>
  <si>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</si>
  <si>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</si>
  <si>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</si>
  <si>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</si>
  <si>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</si>
  <si>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</si>
  <si>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</si>
  <si>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</si>
  <si>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</si>
  <si>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</si>
  <si>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</si>
  <si>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</si>
  <si>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</si>
  <si>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</si>
  <si>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</si>
  <si>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</si>
  <si>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</si>
  <si>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</si>
  <si>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</si>
  <si>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</si>
  <si>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</si>
  <si>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</si>
  <si>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</si>
  <si>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</si>
  <si>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</si>
  <si>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</si>
  <si>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</si>
  <si>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</si>
  <si>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</si>
  <si>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</si>
  <si>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</si>
  <si>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</si>
  <si>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</si>
  <si>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</si>
  <si>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</si>
  <si>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</si>
  <si>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</si>
  <si>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</si>
  <si>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</si>
  <si>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</si>
  <si>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</si>
  <si>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</si>
  <si>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</si>
  <si>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</si>
  <si>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</si>
  <si>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</si>
  <si>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</si>
  <si>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</si>
  <si>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</si>
  <si>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</si>
  <si>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</si>
  <si>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</si>
  <si>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</si>
  <si>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</si>
  <si>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</si>
  <si>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</si>
  <si>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</si>
  <si>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</si>
  <si>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</si>
  <si>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</si>
  <si>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</si>
  <si>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</si>
  <si>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</si>
  <si>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</si>
  <si>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</si>
  <si>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</si>
  <si>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</si>
  <si>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</si>
  <si>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</si>
  <si>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</si>
  <si>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</si>
  <si>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</si>
  <si>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</si>
  <si>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</si>
  <si>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</si>
  <si>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</si>
  <si>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</si>
  <si>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</si>
  <si>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</si>
  <si>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</si>
  <si>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</si>
  <si>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</si>
  <si>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</si>
  <si>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</si>
  <si>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</si>
  <si>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</si>
  <si>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</si>
  <si>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</si>
  <si>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</si>
  <si>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</si>
  <si>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</si>
  <si>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</si>
  <si>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</si>
  <si>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</si>
  <si>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</si>
  <si>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</si>
  <si>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</si>
  <si>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</si>
  <si>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</si>
  <si>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</si>
  <si>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</si>
  <si>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</si>
  <si>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</si>
  <si>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</si>
  <si>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</si>
  <si>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</si>
  <si>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</si>
  <si>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</si>
  <si>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</si>
  <si>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</si>
  <si>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</si>
  <si>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</si>
  <si>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</si>
  <si>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</si>
  <si>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</si>
  <si>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</si>
  <si>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</si>
  <si>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</si>
  <si>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</si>
  <si>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</si>
  <si>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</si>
  <si>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</si>
  <si>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</si>
  <si>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</si>
  <si>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</si>
  <si>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</si>
  <si>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</si>
  <si>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</si>
  <si>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</si>
  <si>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</si>
  <si>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</si>
  <si>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</si>
  <si>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</si>
  <si>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</si>
  <si>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</si>
  <si>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</si>
  <si>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</si>
  <si>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</si>
  <si>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</si>
  <si>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</si>
  <si>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</si>
  <si>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</si>
  <si>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</si>
  <si>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</si>
  <si>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</si>
  <si>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</si>
  <si>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</si>
  <si>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</si>
  <si>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</si>
  <si>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</si>
  <si>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</si>
  <si>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</si>
  <si>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</si>
  <si>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</si>
  <si>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</si>
  <si>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</si>
  <si>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</si>
  <si>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</si>
  <si>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</si>
  <si>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</si>
  <si>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</si>
  <si>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</si>
  <si>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</si>
  <si>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</si>
  <si>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</si>
  <si>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</si>
  <si>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</si>
  <si>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</si>
  <si>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</si>
  <si>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</si>
  <si>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</si>
  <si>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</si>
  <si>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</si>
  <si>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</si>
  <si>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</si>
  <si>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</si>
  <si>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</si>
  <si>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</si>
  <si>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</si>
  <si>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</si>
  <si>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</si>
  <si>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</si>
  <si>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</si>
  <si>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</si>
  <si>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</si>
  <si>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</si>
  <si>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</si>
  <si>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</si>
  <si>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</si>
  <si>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</si>
  <si>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</si>
  <si>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</si>
  <si>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</si>
  <si>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</si>
  <si>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</si>
  <si>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</si>
  <si>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</si>
  <si>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</si>
  <si>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</si>
  <si>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</si>
  <si>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</si>
  <si>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</si>
  <si>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</si>
  <si>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</si>
  <si>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</si>
  <si>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</si>
  <si>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</si>
  <si>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</si>
  <si>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</si>
  <si>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</si>
  <si>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</si>
  <si>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</si>
  <si>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</si>
  <si>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</si>
  <si>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</si>
  <si>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</si>
  <si>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</si>
  <si>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</si>
  <si>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</si>
  <si>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</si>
  <si>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</si>
  <si>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</si>
  <si>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</si>
  <si>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</si>
  <si>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</si>
  <si>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</si>
  <si>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</si>
  <si>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</si>
  <si>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</si>
  <si>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</si>
  <si>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</si>
  <si>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</si>
  <si>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</si>
  <si>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</si>
  <si>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</si>
  <si>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</si>
  <si>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</si>
  <si>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</si>
  <si>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</si>
  <si>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</si>
  <si>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</si>
  <si>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</si>
  <si>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</si>
  <si>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</si>
  <si>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</si>
  <si>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</si>
  <si>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</si>
  <si>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</si>
  <si>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</si>
  <si>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</si>
  <si>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</si>
  <si>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</si>
  <si>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</si>
  <si>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</si>
  <si>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</si>
  <si>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</si>
  <si>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</si>
  <si>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</si>
  <si>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</si>
  <si>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</si>
  <si>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</si>
  <si>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</si>
  <si>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</si>
  <si>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</si>
  <si>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</si>
  <si>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</si>
  <si>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</si>
  <si>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</si>
  <si>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</si>
  <si>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</si>
  <si>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</si>
  <si>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</si>
  <si>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</si>
  <si>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</si>
  <si>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</si>
  <si>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</si>
  <si>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</si>
  <si>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</si>
  <si>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</si>
  <si>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</si>
  <si>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</si>
  <si>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</si>
  <si>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</si>
  <si>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</si>
  <si>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</si>
  <si>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</si>
  <si>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</si>
  <si>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</si>
  <si>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</si>
  <si>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</si>
  <si>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</si>
  <si>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</si>
  <si>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</si>
  <si>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</si>
  <si>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</si>
  <si>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</si>
  <si>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</si>
  <si>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</si>
  <si>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</si>
  <si>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</si>
  <si>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</si>
  <si>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</si>
  <si>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</si>
  <si>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</si>
  <si>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</si>
  <si>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</si>
  <si>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</si>
  <si>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</si>
  <si>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</si>
  <si>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</si>
  <si>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</si>
  <si>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</si>
  <si>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</si>
  <si>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</si>
  <si>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</si>
  <si>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</si>
  <si>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</si>
  <si>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</si>
  <si>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</si>
  <si>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</si>
  <si>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</si>
  <si>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</si>
  <si>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</si>
  <si>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</si>
  <si>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</si>
  <si>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</si>
  <si>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</si>
  <si>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</si>
  <si>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</si>
  <si>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</si>
  <si>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</si>
  <si>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</si>
  <si>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</si>
  <si>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</si>
  <si>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</si>
  <si>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</si>
  <si>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</si>
  <si>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</si>
  <si>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</si>
  <si>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</si>
  <si>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</si>
  <si>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</si>
  <si>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</si>
  <si>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</si>
  <si>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</si>
  <si>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</si>
  <si>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</si>
  <si>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</si>
  <si>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</si>
  <si>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</si>
  <si>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</si>
  <si>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</si>
  <si>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</si>
  <si>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</si>
  <si>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</si>
  <si>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</si>
  <si>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</si>
  <si>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</si>
  <si>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</si>
  <si>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</si>
  <si>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</si>
  <si>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</si>
  <si>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</si>
  <si>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</si>
  <si>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</si>
  <si>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</si>
  <si>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</si>
  <si>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</si>
  <si>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</si>
  <si>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</si>
  <si>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</si>
  <si>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</si>
  <si>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</si>
  <si>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</si>
  <si>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</si>
  <si>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</si>
  <si>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</si>
  <si>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</si>
  <si>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</si>
  <si>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</si>
  <si>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</si>
  <si>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</si>
  <si>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</si>
  <si>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</si>
  <si>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</si>
  <si>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</si>
  <si>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</si>
  <si>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</si>
  <si>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</si>
  <si>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</si>
  <si>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</si>
  <si>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</si>
  <si>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</si>
  <si>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</si>
  <si>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</si>
  <si>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</si>
  <si>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</si>
  <si>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</si>
  <si>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</si>
  <si>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</si>
  <si>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</si>
  <si>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</si>
  <si>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</si>
  <si>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</si>
  <si>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</si>
  <si>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</si>
  <si>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</si>
  <si>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</si>
  <si>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</si>
  <si>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</si>
  <si>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</si>
  <si>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</si>
  <si>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</si>
  <si>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</si>
  <si>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</si>
  <si>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</si>
  <si>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</si>
  <si>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</si>
  <si>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</si>
  <si>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</si>
  <si>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</si>
  <si>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</si>
  <si>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</si>
  <si>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</si>
  <si>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</si>
  <si>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</si>
  <si>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</si>
  <si>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</si>
  <si>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</si>
  <si>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</si>
  <si>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</si>
  <si>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</si>
  <si>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</si>
  <si>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</si>
  <si>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</si>
  <si>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</si>
  <si>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</si>
  <si>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</si>
  <si>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</si>
  <si>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</si>
  <si>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</si>
  <si>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</si>
  <si>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</si>
  <si>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</si>
  <si>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</si>
  <si>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</si>
  <si>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</si>
  <si>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</si>
  <si>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</si>
  <si>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</si>
  <si>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</si>
  <si>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</si>
  <si>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</si>
  <si>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</si>
  <si>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</si>
  <si>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</si>
  <si>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</si>
  <si>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</si>
  <si>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</si>
  <si>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</si>
  <si>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</si>
  <si>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</si>
  <si>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</si>
  <si>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</si>
  <si>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</si>
  <si>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</si>
  <si>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</si>
  <si>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</si>
  <si>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</si>
  <si>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</si>
  <si>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</si>
  <si>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</si>
  <si>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</si>
  <si>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</si>
  <si>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</si>
  <si>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</si>
  <si>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</si>
  <si>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</si>
  <si>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</si>
  <si>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</si>
  <si>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</si>
  <si>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</si>
  <si>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</si>
  <si>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</si>
  <si>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</si>
  <si>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</si>
  <si>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</si>
  <si>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</si>
  <si>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</si>
  <si>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</si>
  <si>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</si>
  <si>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</si>
  <si>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</si>
  <si>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</si>
  <si>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</si>
  <si>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</si>
  <si>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</si>
  <si>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</si>
  <si>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</si>
  <si>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</si>
  <si>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</si>
  <si>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</si>
  <si>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</si>
  <si>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</si>
  <si>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</si>
  <si>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</si>
  <si>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</si>
  <si>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</si>
  <si>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</si>
  <si>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</si>
  <si>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</si>
  <si>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</si>
  <si>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</si>
  <si>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</si>
  <si>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</si>
  <si>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</si>
  <si>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</si>
  <si>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</si>
  <si>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</si>
  <si>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</si>
  <si>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</si>
  <si>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</si>
  <si>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</si>
  <si>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</si>
  <si>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</si>
  <si>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</si>
  <si>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</si>
  <si>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</si>
  <si>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</si>
  <si>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</si>
  <si>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</si>
  <si>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</si>
  <si>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</si>
  <si>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</si>
  <si>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</si>
  <si>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</si>
  <si>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</si>
  <si>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</si>
  <si>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</si>
  <si>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</si>
  <si>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</si>
  <si>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</si>
  <si>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</si>
  <si>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</si>
  <si>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</si>
  <si>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</si>
  <si>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</si>
  <si>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</si>
  <si>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</si>
  <si>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</si>
  <si>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</si>
  <si>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</si>
  <si>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</si>
  <si>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</si>
  <si>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</si>
  <si>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</si>
  <si>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</si>
  <si>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</si>
  <si>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</si>
  <si>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</si>
  <si>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</si>
  <si>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</si>
  <si>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</si>
  <si>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</si>
  <si>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</si>
  <si>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</si>
  <si>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</si>
  <si>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</si>
  <si>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</si>
  <si>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</si>
  <si>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</si>
  <si>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</si>
  <si>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</si>
  <si>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</si>
  <si>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</si>
  <si>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</si>
  <si>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</si>
  <si>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</si>
  <si>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</si>
  <si>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</si>
  <si>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</si>
  <si>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</si>
  <si>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</si>
  <si>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</si>
  <si>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</si>
  <si>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</si>
  <si>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</si>
  <si>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</si>
  <si>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</si>
  <si>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</si>
  <si>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</si>
  <si>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</si>
  <si>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</si>
  <si>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</si>
  <si>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</si>
  <si>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</si>
  <si>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</si>
  <si>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</si>
  <si>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</si>
  <si>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</si>
  <si>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</si>
  <si>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</si>
  <si>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</si>
  <si>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</si>
  <si>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</si>
  <si>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</si>
  <si>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</si>
  <si>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</si>
  <si>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</si>
  <si>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</si>
  <si>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</si>
  <si>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</si>
  <si>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</si>
  <si>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</si>
  <si>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</si>
  <si>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</si>
  <si>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</si>
  <si>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</si>
  <si>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</si>
  <si>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</si>
  <si>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</si>
  <si>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</si>
  <si>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</si>
  <si>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</si>
  <si>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</si>
  <si>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</si>
  <si>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</si>
  <si>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</si>
  <si>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</si>
  <si>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</si>
  <si>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</si>
  <si>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</si>
  <si>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</si>
  <si>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</si>
  <si>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</si>
  <si>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</si>
  <si>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</si>
  <si>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</si>
  <si>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</si>
  <si>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</si>
  <si>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</si>
  <si>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</si>
  <si>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</si>
  <si>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</si>
  <si>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</si>
  <si>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</si>
  <si>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</si>
  <si>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</si>
  <si>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</si>
  <si>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</si>
  <si>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</si>
  <si>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</si>
  <si>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</si>
  <si>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</si>
  <si>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</si>
  <si>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</si>
  <si>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</si>
  <si>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</si>
  <si>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</si>
  <si>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</si>
  <si>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</si>
  <si>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</si>
  <si>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</si>
  <si>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</si>
  <si>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</si>
  <si>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</si>
  <si>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</si>
  <si>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</si>
  <si>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</si>
  <si>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</si>
  <si>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</si>
  <si>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</si>
  <si>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</si>
  <si>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</si>
  <si>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</si>
  <si>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</si>
  <si>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</si>
  <si>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</si>
  <si>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</si>
  <si>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</si>
  <si>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</si>
  <si>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</si>
  <si>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</si>
  <si>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</si>
  <si>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</si>
  <si>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</si>
  <si>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</si>
  <si>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</si>
  <si>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</si>
  <si>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</si>
  <si>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</si>
  <si>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</si>
  <si>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</si>
  <si>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</si>
  <si>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</si>
  <si>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</si>
  <si>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</si>
  <si>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</si>
  <si>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</si>
  <si>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</si>
  <si>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</si>
  <si>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</si>
  <si>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</si>
  <si>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</si>
  <si>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</si>
  <si>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</si>
  <si>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</si>
  <si>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</si>
  <si>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</si>
  <si>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</si>
  <si>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</si>
  <si>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</si>
  <si>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</si>
  <si>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</si>
  <si>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</si>
  <si>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</si>
  <si>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</si>
  <si>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</si>
  <si>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</si>
  <si>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</si>
  <si>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</si>
  <si>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</si>
  <si>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</si>
  <si>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</si>
  <si>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</si>
  <si>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</si>
  <si>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</si>
  <si>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</si>
  <si>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</si>
  <si>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</si>
  <si>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</si>
  <si>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</si>
  <si>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</si>
  <si>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</si>
  <si>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</si>
  <si>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</si>
  <si>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</si>
  <si>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</si>
  <si>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</si>
  <si>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</si>
  <si>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</si>
  <si>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</si>
  <si>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</si>
  <si>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</si>
  <si>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</si>
  <si>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</si>
  <si>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</si>
  <si>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</si>
  <si>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</si>
  <si>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</si>
  <si>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</si>
  <si>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</si>
  <si>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</si>
  <si>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</si>
  <si>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</si>
  <si>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</si>
  <si>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</si>
  <si>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</si>
  <si>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</si>
  <si>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</si>
  <si>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</si>
  <si>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</si>
  <si>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</si>
  <si>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</si>
  <si>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</si>
  <si>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</si>
  <si>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</si>
  <si>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</si>
  <si>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</si>
  <si>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</si>
  <si>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</si>
  <si>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</si>
  <si>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</si>
  <si>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</si>
  <si>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</si>
  <si>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</si>
  <si>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</si>
  <si>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</si>
  <si>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</si>
  <si>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</si>
  <si>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</si>
  <si>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</si>
  <si>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</si>
  <si>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</si>
  <si>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</si>
  <si>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</si>
  <si>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</si>
  <si>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</si>
  <si>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</si>
  <si>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</si>
  <si>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</si>
  <si>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</si>
  <si>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</si>
  <si>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</si>
  <si>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</si>
  <si>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</si>
  <si>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</si>
  <si>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</si>
  <si>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</si>
  <si>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</si>
  <si>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</si>
  <si>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</si>
  <si>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</si>
  <si>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</si>
  <si>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</si>
  <si>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</si>
  <si>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</si>
  <si>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</si>
  <si>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</si>
  <si>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</si>
  <si>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</si>
  <si>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</si>
  <si>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</si>
  <si>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</si>
  <si>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</si>
  <si>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</si>
  <si>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</si>
  <si>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</si>
  <si>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</si>
  <si>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</si>
  <si>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</si>
  <si>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</si>
  <si>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</si>
  <si>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</si>
  <si>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</si>
  <si>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</si>
  <si>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</si>
  <si>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</si>
  <si>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</si>
  <si>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</si>
  <si>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</si>
  <si>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</si>
  <si>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</si>
  <si>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</si>
  <si>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</si>
  <si>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</si>
  <si>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</si>
  <si>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</si>
  <si>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</si>
  <si>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</si>
  <si>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</si>
  <si>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</si>
  <si>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</si>
  <si>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</si>
  <si>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</si>
  <si>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</si>
  <si>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</si>
  <si>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</si>
  <si>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</si>
  <si>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</si>
  <si>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</si>
  <si>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</si>
  <si>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</si>
  <si>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</si>
  <si>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</si>
  <si>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</si>
  <si>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</si>
  <si>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</si>
  <si>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</si>
  <si>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</si>
  <si>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</si>
  <si>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</si>
  <si>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</si>
  <si>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</si>
  <si>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</si>
  <si>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</si>
  <si>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</si>
  <si>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</si>
  <si>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</si>
  <si>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</si>
  <si>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</si>
  <si>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</si>
  <si>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</si>
  <si>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</si>
  <si>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</si>
  <si>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</si>
  <si>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</si>
  <si>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</si>
  <si>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</si>
  <si>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</si>
  <si>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</si>
  <si>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</si>
  <si>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</si>
  <si>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</si>
  <si>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</si>
  <si>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</si>
  <si>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</si>
  <si>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</si>
  <si>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</si>
  <si>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</si>
  <si>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</si>
  <si>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</si>
  <si>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</si>
  <si>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</si>
  <si>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</si>
  <si>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</si>
  <si>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</si>
  <si>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</si>
  <si>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</si>
  <si>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</si>
  <si>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</si>
  <si>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</si>
  <si>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</si>
  <si>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</si>
  <si>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</si>
  <si>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</si>
  <si>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</si>
  <si>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</si>
  <si>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</si>
  <si>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</si>
  <si>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</si>
  <si>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</si>
  <si>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</si>
  <si>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</si>
  <si>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</si>
  <si>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</si>
  <si>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</si>
  <si>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</si>
  <si>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</si>
  <si>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</si>
  <si>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</si>
  <si>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</si>
  <si>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</si>
  <si>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</si>
  <si>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</si>
  <si>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</si>
  <si>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</si>
  <si>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</si>
  <si>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</si>
  <si>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</si>
  <si>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</si>
  <si>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</si>
  <si>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</si>
  <si>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</si>
  <si>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</si>
  <si>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</si>
  <si>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</si>
  <si>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</si>
  <si>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</si>
  <si>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</si>
  <si>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</si>
  <si>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</si>
  <si>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</si>
  <si>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</si>
  <si>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</si>
  <si>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</si>
  <si>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</si>
  <si>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</si>
  <si>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</si>
  <si>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</si>
  <si>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</si>
  <si>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</si>
  <si>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</si>
  <si>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</si>
  <si>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</si>
  <si>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</si>
  <si>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</si>
  <si>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</si>
  <si>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</si>
  <si>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</si>
  <si>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</si>
  <si>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</si>
  <si>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</si>
  <si>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</si>
  <si>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</si>
  <si>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</si>
  <si>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</si>
  <si>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</si>
  <si>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</si>
  <si>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</si>
  <si>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</si>
  <si>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</si>
  <si>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</si>
  <si>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</si>
  <si>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</si>
  <si>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</si>
  <si>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</si>
  <si>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</si>
  <si>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</si>
  <si>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</si>
  <si>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</si>
  <si>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</si>
  <si>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</si>
  <si>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</si>
  <si>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</si>
  <si>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</si>
  <si>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</si>
  <si>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</si>
  <si>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</si>
  <si>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</si>
  <si>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</si>
  <si>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</si>
  <si>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</si>
  <si>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</si>
  <si>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</si>
  <si>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</si>
  <si>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</si>
  <si>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</si>
  <si>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</si>
  <si>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</si>
  <si>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</si>
  <si>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</si>
  <si>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</si>
  <si>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</si>
  <si>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</si>
  <si>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</si>
  <si>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</si>
  <si>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</si>
  <si>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</si>
  <si>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</si>
  <si>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</si>
  <si>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</si>
  <si>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</si>
  <si>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</si>
  <si>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</si>
  <si>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</si>
  <si>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</si>
  <si>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</si>
  <si>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</si>
  <si>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</si>
  <si>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</si>
  <si>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</si>
  <si>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</si>
  <si>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</si>
  <si>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</si>
  <si>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</si>
  <si>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</si>
  <si>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</si>
  <si>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</si>
  <si>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</si>
  <si>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</si>
  <si>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</si>
  <si>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</si>
  <si>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</si>
  <si>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</si>
  <si>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</si>
  <si>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</si>
  <si>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</si>
  <si>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</si>
  <si>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</si>
  <si>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</si>
  <si>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</si>
  <si>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</si>
  <si>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</si>
  <si>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</si>
  <si>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</si>
  <si>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</si>
  <si>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</si>
  <si>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</si>
  <si>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</si>
  <si>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</si>
  <si>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</si>
  <si>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</si>
  <si>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</si>
  <si>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</si>
  <si>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</si>
  <si>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</si>
  <si>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</si>
  <si>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</si>
  <si>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</si>
  <si>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</si>
  <si>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</si>
  <si>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</si>
  <si>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</si>
  <si>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</si>
  <si>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</si>
  <si>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</si>
  <si>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</si>
  <si>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</si>
  <si>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</si>
  <si>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</si>
  <si>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</si>
  <si>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</si>
  <si>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</si>
  <si>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</si>
  <si>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</si>
  <si>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</si>
  <si>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</si>
  <si>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</si>
  <si>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</si>
  <si>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</si>
  <si>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</si>
  <si>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</si>
  <si>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</si>
  <si>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</si>
  <si>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</si>
  <si>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</si>
  <si>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</si>
  <si>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</si>
  <si>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</si>
  <si>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</si>
  <si>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</si>
  <si>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</si>
  <si>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</si>
  <si>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</si>
  <si>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</si>
  <si>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</si>
  <si>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</si>
  <si>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</si>
  <si>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</si>
  <si>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</si>
  <si>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</si>
  <si>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</si>
  <si>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</si>
  <si>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</si>
  <si>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</si>
  <si>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</si>
  <si>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</si>
  <si>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</si>
  <si>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</si>
  <si>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</si>
  <si>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</si>
  <si>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</si>
  <si>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</si>
  <si>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</si>
  <si>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</si>
  <si>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</si>
  <si>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</si>
  <si>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</si>
  <si>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</si>
  <si>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</si>
  <si>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</si>
  <si>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</si>
  <si>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</si>
  <si>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</si>
  <si>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</si>
  <si>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</si>
  <si>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</si>
  <si>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</si>
  <si>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</si>
  <si>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</si>
  <si>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</si>
  <si>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</si>
  <si>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</si>
  <si>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</si>
  <si>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</si>
  <si>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</si>
  <si>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</si>
  <si>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</si>
  <si>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</si>
  <si>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</si>
  <si>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</si>
  <si>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</si>
  <si>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</si>
  <si>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</si>
  <si>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</si>
  <si>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</si>
  <si>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</si>
  <si>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</si>
  <si>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</si>
  <si>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</si>
  <si>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</si>
  <si>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</si>
  <si>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</si>
  <si>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</si>
  <si>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</si>
  <si>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</si>
  <si>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</si>
  <si>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</si>
  <si>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</si>
  <si>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</si>
  <si>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</si>
  <si>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</si>
  <si>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</si>
  <si>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</si>
  <si>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</si>
  <si>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</si>
  <si>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</si>
  <si>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</si>
  <si>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</si>
  <si>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</si>
  <si>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</si>
  <si>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</si>
  <si>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</si>
  <si>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</si>
  <si>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</si>
  <si>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</si>
  <si>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</si>
  <si>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</si>
  <si>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</si>
  <si>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</si>
  <si>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</si>
  <si>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</si>
  <si>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</si>
  <si>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</si>
  <si>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</si>
  <si>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</si>
  <si>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</si>
  <si>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</si>
  <si>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</si>
  <si>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</si>
  <si>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</si>
  <si>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</si>
  <si>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</si>
  <si>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</si>
  <si>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</si>
  <si>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</si>
  <si>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</si>
  <si>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</si>
  <si>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</si>
  <si>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</si>
  <si>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</si>
  <si>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</si>
  <si>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</si>
  <si>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</si>
  <si>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</si>
  <si>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</si>
  <si>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</si>
  <si>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</si>
  <si>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</si>
  <si>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</si>
  <si>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</si>
  <si>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</si>
  <si>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</si>
  <si>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</si>
  <si>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</si>
  <si>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</si>
  <si>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</si>
  <si>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</si>
  <si>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</si>
  <si>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</si>
  <si>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</si>
  <si>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</si>
  <si>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</si>
  <si>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</si>
  <si>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</si>
  <si>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</si>
  <si>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</si>
  <si>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</si>
  <si>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</si>
  <si>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</si>
  <si>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</si>
  <si>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</si>
  <si>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</si>
  <si>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</si>
  <si>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</si>
  <si>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</si>
  <si>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</si>
  <si>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</si>
  <si>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</si>
  <si>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</si>
  <si>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</si>
  <si>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</si>
  <si>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</si>
  <si>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</si>
  <si>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</si>
  <si>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</si>
  <si>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</si>
  <si>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</si>
  <si>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</si>
  <si>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</si>
  <si>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</si>
  <si>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</si>
  <si>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</si>
  <si>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</si>
  <si>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</si>
  <si>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</si>
  <si>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</si>
  <si>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</si>
  <si>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</si>
  <si>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</si>
  <si>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</si>
  <si>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</si>
  <si>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</si>
  <si>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</si>
  <si>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</si>
  <si>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</si>
  <si>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</si>
  <si>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</si>
  <si>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</si>
  <si>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</si>
  <si>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</si>
  <si>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</si>
  <si>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</si>
  <si>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</si>
  <si>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</si>
  <si>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</si>
  <si>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</si>
  <si>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</si>
  <si>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</si>
  <si>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</si>
  <si>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</si>
  <si>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</si>
  <si>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</si>
  <si>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</si>
  <si>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</si>
  <si>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</si>
  <si>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</si>
  <si>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</si>
  <si>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</si>
  <si>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</si>
  <si>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</si>
  <si>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</si>
  <si>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</si>
  <si>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</si>
  <si>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</si>
  <si>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</si>
  <si>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</si>
  <si>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</si>
  <si>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</si>
  <si>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</si>
  <si>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</si>
  <si>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</si>
  <si>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</si>
  <si>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</si>
  <si>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</si>
  <si>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</si>
  <si>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</si>
  <si>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</si>
  <si>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</si>
  <si>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</si>
  <si>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</si>
  <si>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</si>
  <si>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</si>
  <si>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</si>
  <si>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</si>
  <si>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</si>
  <si>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</si>
  <si>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</si>
  <si>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</si>
  <si>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</si>
  <si>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</si>
  <si>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</si>
  <si>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</si>
  <si>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</si>
  <si>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</si>
  <si>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</si>
  <si>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</si>
  <si>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</si>
  <si>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</si>
  <si>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</si>
  <si>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</si>
  <si>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</si>
  <si>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</si>
  <si>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</si>
  <si>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</si>
  <si>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</si>
  <si>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</si>
  <si>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</si>
  <si>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</si>
  <si>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</si>
  <si>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</si>
  <si>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</si>
  <si>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</si>
  <si>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</si>
  <si>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</si>
  <si>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</si>
  <si>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</si>
  <si>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</si>
  <si>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</si>
  <si>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</si>
  <si>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</si>
  <si>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</si>
  <si>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</si>
  <si>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</si>
  <si>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</si>
  <si>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</si>
  <si>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</si>
  <si>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</si>
  <si>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</si>
  <si>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</si>
  <si>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</si>
  <si>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</si>
  <si>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</si>
  <si>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</si>
  <si>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</si>
  <si>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</si>
  <si>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</si>
  <si>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</si>
  <si>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</si>
  <si>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</si>
  <si>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</si>
  <si>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</si>
  <si>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</si>
  <si>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</si>
  <si>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</si>
  <si>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</si>
  <si>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</si>
  <si>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</si>
  <si>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</si>
  <si>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</si>
  <si>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</si>
  <si>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</si>
  <si>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</si>
  <si>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</si>
  <si>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</si>
  <si>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</si>
  <si>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</si>
  <si>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</si>
  <si>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</si>
  <si>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</si>
  <si>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</si>
  <si>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</si>
  <si>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</si>
  <si>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</si>
  <si>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</si>
  <si>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</si>
  <si>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</si>
  <si>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</si>
  <si>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</si>
  <si>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</si>
  <si>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</si>
  <si>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</si>
  <si>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</si>
  <si>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</si>
  <si>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</si>
  <si>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</si>
  <si>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</si>
  <si>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</si>
  <si>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</si>
  <si>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</si>
  <si>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</si>
  <si>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</si>
  <si>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</si>
  <si>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</si>
  <si>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</si>
  <si>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</si>
  <si>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</si>
  <si>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</si>
  <si>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</si>
  <si>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</si>
  <si>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</si>
  <si>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</si>
  <si>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</si>
  <si>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</si>
  <si>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</si>
  <si>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</si>
  <si>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</si>
  <si>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</si>
  <si>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</si>
  <si>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</si>
  <si>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</si>
  <si>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</si>
  <si>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</si>
  <si>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</si>
  <si>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</si>
  <si>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</si>
  <si>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</si>
  <si>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</si>
  <si>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</si>
  <si>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</si>
  <si>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</si>
  <si>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</si>
  <si>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</si>
  <si>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</si>
  <si>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</si>
  <si>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</si>
  <si>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</si>
  <si>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</si>
  <si>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</si>
  <si>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</si>
  <si>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</si>
  <si>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</si>
  <si>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</si>
  <si>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</si>
  <si>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</si>
  <si>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</si>
  <si>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</si>
  <si>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</si>
  <si>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</si>
  <si>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</si>
  <si>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</si>
  <si>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</si>
  <si>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</si>
  <si>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</si>
  <si>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</si>
  <si>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</si>
  <si>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</si>
  <si>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</si>
  <si>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</si>
  <si>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</si>
  <si>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</si>
  <si>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</si>
  <si>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</si>
  <si>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</si>
  <si>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</si>
  <si>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</si>
  <si>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</si>
  <si>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</si>
  <si>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</si>
  <si>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</si>
  <si>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</si>
  <si>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</si>
  <si>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</si>
  <si>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</si>
  <si>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</si>
  <si>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</si>
  <si>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</si>
  <si>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</si>
  <si>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</si>
  <si>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</si>
  <si>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</si>
  <si>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</si>
  <si>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</si>
  <si>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</si>
  <si>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</si>
  <si>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</si>
  <si>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</si>
  <si>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</si>
  <si>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</si>
  <si>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</si>
  <si>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</si>
  <si>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</si>
  <si>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</si>
  <si>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</si>
  <si>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</si>
  <si>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</si>
  <si>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</si>
  <si>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</si>
  <si>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</si>
  <si>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</si>
  <si>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</si>
  <si>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</si>
  <si>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</si>
  <si>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</si>
  <si>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</si>
  <si>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</si>
  <si>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</si>
  <si>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</si>
  <si>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</si>
  <si>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</si>
  <si>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</si>
  <si>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</si>
  <si>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</si>
  <si>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</si>
  <si>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</si>
  <si>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</si>
  <si>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</si>
  <si>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</si>
  <si>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</si>
  <si>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</si>
  <si>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</si>
  <si>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</si>
  <si>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</si>
  <si>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</si>
  <si>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</si>
  <si>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</si>
  <si>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</si>
  <si>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</si>
  <si>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</si>
  <si>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</si>
  <si>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</si>
  <si>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</si>
  <si>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</si>
  <si>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</si>
  <si>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</si>
  <si>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</si>
  <si>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</si>
  <si>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</si>
  <si>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</si>
  <si>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</si>
  <si>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</si>
  <si>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</si>
  <si>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</si>
  <si>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</si>
  <si>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</si>
  <si>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</si>
  <si>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</si>
  <si>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</si>
  <si>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</si>
  <si>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</si>
  <si>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</si>
  <si>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</si>
  <si>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</si>
  <si>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</si>
  <si>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</si>
  <si>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</si>
  <si>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</si>
  <si>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</si>
  <si>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</si>
  <si>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</si>
  <si>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</si>
  <si>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</si>
  <si>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</si>
  <si>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</si>
  <si>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</si>
  <si>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</si>
  <si>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</si>
  <si>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</si>
  <si>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</si>
  <si>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</si>
  <si>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</si>
  <si>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</si>
  <si>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</si>
  <si>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</si>
  <si>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</si>
  <si>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</si>
  <si>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</si>
  <si>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</si>
  <si>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</si>
  <si>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</si>
  <si>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</si>
  <si>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</si>
  <si>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</si>
  <si>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</si>
  <si>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</si>
  <si>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</si>
  <si>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</si>
  <si>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</si>
  <si>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</si>
  <si>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</si>
  <si>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</si>
  <si>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</si>
  <si>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</si>
  <si>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</si>
  <si>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</si>
  <si>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</si>
  <si>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</si>
  <si>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</si>
  <si>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</si>
  <si>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</si>
  <si>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</si>
  <si>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</si>
  <si>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</si>
  <si>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</si>
  <si>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</si>
  <si>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</si>
  <si>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</si>
  <si>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</si>
  <si>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</si>
  <si>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</si>
  <si>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</si>
  <si>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</si>
  <si>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</si>
  <si>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</si>
  <si>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</si>
  <si>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</si>
  <si>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</si>
  <si>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</si>
  <si>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</si>
  <si>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</si>
  <si>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</si>
  <si>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</si>
  <si>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</si>
  <si>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</si>
  <si>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</si>
  <si>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</si>
  <si>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</si>
  <si>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</si>
  <si>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</si>
  <si>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</si>
  <si>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</si>
  <si>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</si>
  <si>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</si>
  <si>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</si>
  <si>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</si>
  <si>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</si>
  <si>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</si>
  <si>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</si>
  <si>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</si>
  <si>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</si>
  <si>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</si>
  <si>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</si>
  <si>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</si>
  <si>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</si>
  <si>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</si>
  <si>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</si>
  <si>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</si>
  <si>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</si>
  <si>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</si>
  <si>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</si>
  <si>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</si>
  <si>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</si>
  <si>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</si>
  <si>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</si>
  <si>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</si>
  <si>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</si>
  <si>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</si>
  <si>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</si>
  <si>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</si>
  <si>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</si>
  <si>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</si>
  <si>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</si>
  <si>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</si>
  <si>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</si>
  <si>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</si>
  <si>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</si>
  <si>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</si>
  <si>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</si>
  <si>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</si>
  <si>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</si>
  <si>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</si>
  <si>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</si>
  <si>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</si>
  <si>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</si>
  <si>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</si>
  <si>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</si>
  <si>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</si>
  <si>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</si>
  <si>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</si>
  <si>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</si>
  <si>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</si>
  <si>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</si>
  <si>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</si>
  <si>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</si>
  <si>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</si>
  <si>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</si>
  <si>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</si>
  <si>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</si>
  <si>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</si>
  <si>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</si>
  <si>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</si>
  <si>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</si>
  <si>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</si>
  <si>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</si>
  <si>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</si>
  <si>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</si>
  <si>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</si>
  <si>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</si>
  <si>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</si>
  <si>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</si>
  <si>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</si>
  <si>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</si>
  <si>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</si>
  <si>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</si>
  <si>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</si>
  <si>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</si>
  <si>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</si>
  <si>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</si>
  <si>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</si>
  <si>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</si>
  <si>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</si>
  <si>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</si>
  <si>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</si>
  <si>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</si>
  <si>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</si>
  <si>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</si>
  <si>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</si>
  <si>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</si>
  <si>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</si>
  <si>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</si>
  <si>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</si>
  <si>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</si>
  <si>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</si>
  <si>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</si>
  <si>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</si>
  <si>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</si>
  <si>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</si>
  <si>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</si>
  <si>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</si>
  <si>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</si>
  <si>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</si>
  <si>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</si>
  <si>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</si>
  <si>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</si>
  <si>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</si>
  <si>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</si>
  <si>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</si>
  <si>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</si>
  <si>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</si>
  <si>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</si>
  <si>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</si>
  <si>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</si>
  <si>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</si>
  <si>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</si>
  <si>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</si>
  <si>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</si>
  <si>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</si>
  <si>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</si>
  <si>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</si>
  <si>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</si>
  <si>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</si>
  <si>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</si>
  <si>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</si>
  <si>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</si>
  <si>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</si>
  <si>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</si>
  <si>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</si>
  <si>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</si>
  <si>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</si>
  <si>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</si>
  <si>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</si>
  <si>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</si>
  <si>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</si>
  <si>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</si>
  <si>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</si>
  <si>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</si>
  <si>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</si>
  <si>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</si>
  <si>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</si>
  <si>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</si>
  <si>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</si>
  <si>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</si>
  <si>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</si>
  <si>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</si>
  <si>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</si>
  <si>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</si>
  <si>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</si>
  <si>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</si>
  <si>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</si>
  <si>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</si>
  <si>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</si>
  <si>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</si>
  <si>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</si>
  <si>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</si>
  <si>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</si>
  <si>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</si>
  <si>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</si>
  <si>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</si>
  <si>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</si>
  <si>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</si>
  <si>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</si>
  <si>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</si>
  <si>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</si>
  <si>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</si>
  <si>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</si>
  <si>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</si>
  <si>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</si>
  <si>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</si>
  <si>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</si>
  <si>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</si>
  <si>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</si>
  <si>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</si>
  <si>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</si>
  <si>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</si>
  <si>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</si>
  <si>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</si>
  <si>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</si>
  <si>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</si>
  <si>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</si>
  <si>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</si>
  <si>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</si>
  <si>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</si>
  <si>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</si>
  <si>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</si>
  <si>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</si>
  <si>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</si>
  <si>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</si>
  <si>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</si>
  <si>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</si>
  <si>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</si>
  <si>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</si>
  <si>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</si>
  <si>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</si>
  <si>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</si>
  <si>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</si>
  <si>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</si>
  <si>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</si>
  <si>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</si>
  <si>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</si>
  <si>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</si>
  <si>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</si>
  <si>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</si>
  <si>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</si>
  <si>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</si>
  <si>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</si>
  <si>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</si>
  <si>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</si>
  <si>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</si>
  <si>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</si>
  <si>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</si>
  <si>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</si>
  <si>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</si>
  <si>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</si>
  <si>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</si>
  <si>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</si>
  <si>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</si>
  <si>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</si>
  <si>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</si>
  <si>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</si>
  <si>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</si>
  <si>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</si>
  <si>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</si>
  <si>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</si>
  <si>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</si>
  <si>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</si>
  <si>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</si>
  <si>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</si>
  <si>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</si>
  <si>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</si>
  <si>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</si>
  <si>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</si>
  <si>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</si>
  <si>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</si>
  <si>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</si>
  <si>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</si>
  <si>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</si>
  <si>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</si>
  <si>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</si>
  <si>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</si>
  <si>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</si>
  <si>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</si>
  <si>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</si>
  <si>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</si>
  <si>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</si>
  <si>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</si>
  <si>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</si>
  <si>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</si>
  <si>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</si>
  <si>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</si>
  <si>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</si>
  <si>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</si>
  <si>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</si>
  <si>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</si>
  <si>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</si>
  <si>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</si>
  <si>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</si>
  <si>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</si>
  <si>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</si>
  <si>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</si>
  <si>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</si>
  <si>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</si>
  <si>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</si>
  <si>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</si>
  <si>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</si>
  <si>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</si>
  <si>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</si>
  <si>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</si>
  <si>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</si>
  <si>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</si>
  <si>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</si>
  <si>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</si>
  <si>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</si>
  <si>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</si>
  <si>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</si>
  <si>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</si>
  <si>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</si>
  <si>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</si>
  <si>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</si>
  <si>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</si>
  <si>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</si>
  <si>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</si>
  <si>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</si>
  <si>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</si>
  <si>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</si>
  <si>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</si>
  <si>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</si>
  <si>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</si>
  <si>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</si>
  <si>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</si>
  <si>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</si>
  <si>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</si>
  <si>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</si>
  <si>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</si>
  <si>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</si>
  <si>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</si>
  <si>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</si>
  <si>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</si>
  <si>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</si>
  <si>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</si>
  <si>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</si>
  <si>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</si>
  <si>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</si>
  <si>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</si>
  <si>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</si>
  <si>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</si>
  <si>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</si>
  <si>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</si>
  <si>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</si>
  <si>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</si>
  <si>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</si>
  <si>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</si>
  <si>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</si>
  <si>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</si>
  <si>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</si>
  <si>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</si>
  <si>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</si>
  <si>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</si>
  <si>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</si>
  <si>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</si>
  <si>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</si>
  <si>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</si>
  <si>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</si>
  <si>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</si>
  <si>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</si>
  <si>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</si>
  <si>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</si>
  <si>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</si>
  <si>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</si>
  <si>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</si>
  <si>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</si>
  <si>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</si>
  <si>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</si>
  <si>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</si>
  <si>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</si>
  <si>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</si>
  <si>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</si>
  <si>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</si>
  <si>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</si>
  <si>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</si>
  <si>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</si>
  <si>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</si>
  <si>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</si>
  <si>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</si>
  <si>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</si>
  <si>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</si>
  <si>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</si>
  <si>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</si>
  <si>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</si>
  <si>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</si>
  <si>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</si>
  <si>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</si>
  <si>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</si>
  <si>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</si>
  <si>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</si>
  <si>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</si>
  <si>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</si>
  <si>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</si>
  <si>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</si>
  <si>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</si>
  <si>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</si>
  <si>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</si>
  <si>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</si>
  <si>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</si>
  <si>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</si>
  <si>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</si>
  <si>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</si>
  <si>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</si>
  <si>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</si>
  <si>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</si>
  <si>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</si>
  <si>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</si>
  <si>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</si>
  <si>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</si>
  <si>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</si>
  <si>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</si>
  <si>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</si>
  <si>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</si>
  <si>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</si>
  <si>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</si>
  <si>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</si>
  <si>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</si>
  <si>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</si>
  <si>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</si>
  <si>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</si>
  <si>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</si>
  <si>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</si>
  <si>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</si>
  <si>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</si>
  <si>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</si>
  <si>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</si>
  <si>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</si>
  <si>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</si>
  <si>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</si>
  <si>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</si>
  <si>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</si>
  <si>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</si>
  <si>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</si>
  <si>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</si>
  <si>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</si>
  <si>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</si>
  <si>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</si>
  <si>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</si>
  <si>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</si>
  <si>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</si>
  <si>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</si>
  <si>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</si>
  <si>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</si>
  <si>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</si>
  <si>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</si>
  <si>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</si>
  <si>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</si>
  <si>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</si>
  <si>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</si>
  <si>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</si>
  <si>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</si>
  <si>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</si>
  <si>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</si>
  <si>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</si>
  <si>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</si>
  <si>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</si>
  <si>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</si>
  <si>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</si>
  <si>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</si>
  <si>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</si>
  <si>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</si>
  <si>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</si>
  <si>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</si>
  <si>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</si>
  <si>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</si>
  <si>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</si>
  <si>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</si>
  <si>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</si>
  <si>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</si>
  <si>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</si>
  <si>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</si>
  <si>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</si>
  <si>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</si>
  <si>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</si>
  <si>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</si>
  <si>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</si>
  <si>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</si>
  <si>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</si>
  <si>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</si>
  <si>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</si>
  <si>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</si>
  <si>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</si>
  <si>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</si>
  <si>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</si>
  <si>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</si>
  <si>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</si>
  <si>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</si>
  <si>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</si>
  <si>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</si>
  <si>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</si>
  <si>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</si>
  <si>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</si>
  <si>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</si>
  <si>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</si>
  <si>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</si>
  <si>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</si>
  <si>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</si>
  <si>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</si>
  <si>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</si>
  <si>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</si>
  <si>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</si>
  <si>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</si>
  <si>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</si>
  <si>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</si>
  <si>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</si>
  <si>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</si>
  <si>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</si>
  <si>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</si>
  <si>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</si>
  <si>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</si>
  <si>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</si>
  <si>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</si>
  <si>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</si>
  <si>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</si>
  <si>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</si>
  <si>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</si>
  <si>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</si>
  <si>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</si>
  <si>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</si>
  <si>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</si>
  <si>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</si>
  <si>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</si>
  <si>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</si>
  <si>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</si>
  <si>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</si>
  <si>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</si>
  <si>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</si>
  <si>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</si>
  <si>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</si>
  <si>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</si>
  <si>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</si>
  <si>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</si>
  <si>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</si>
  <si>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</si>
  <si>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</si>
  <si>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</si>
  <si>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</si>
  <si>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</si>
  <si>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</si>
  <si>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</si>
  <si>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</si>
  <si>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</si>
  <si>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</si>
  <si>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</si>
  <si>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</si>
  <si>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</si>
  <si>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</si>
  <si>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</si>
  <si>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</si>
  <si>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</si>
  <si>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</si>
  <si>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</si>
  <si>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</si>
  <si>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</si>
  <si>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</si>
  <si>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</si>
  <si>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</si>
  <si>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</si>
  <si>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</si>
  <si>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</si>
  <si>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</si>
  <si>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</si>
  <si>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</si>
  <si>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</si>
  <si>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</si>
  <si>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</si>
  <si>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</si>
  <si>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</si>
  <si>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</si>
  <si>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</si>
  <si>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</si>
  <si>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</si>
  <si>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</si>
  <si>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</si>
  <si>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</si>
  <si>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</si>
  <si>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</si>
  <si>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</si>
  <si>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</si>
  <si>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</si>
  <si>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</si>
  <si>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</si>
  <si>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</si>
  <si>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</si>
  <si>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</si>
  <si>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</si>
  <si>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</si>
  <si>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</si>
  <si>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</si>
  <si>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</si>
  <si>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</si>
  <si>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</si>
  <si>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</si>
  <si>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</si>
  <si>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</si>
  <si>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</si>
  <si>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</si>
  <si>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</si>
  <si>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</si>
  <si>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</si>
  <si>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</si>
  <si>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</si>
  <si>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</si>
  <si>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</si>
  <si>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</si>
  <si>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</si>
  <si>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</si>
  <si>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</si>
  <si>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</si>
  <si>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</si>
  <si>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</si>
  <si>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</si>
  <si>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</si>
  <si>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</si>
  <si>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</si>
  <si>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</si>
  <si>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</si>
  <si>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</si>
  <si>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</si>
  <si>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</si>
  <si>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</si>
  <si>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</si>
  <si>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</si>
  <si>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</si>
  <si>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</si>
  <si>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</si>
  <si>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</si>
  <si>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</si>
  <si>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</si>
  <si>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</si>
  <si>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</si>
  <si>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</si>
  <si>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</si>
  <si>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</si>
  <si>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</si>
  <si>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</si>
  <si>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</si>
  <si>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</si>
  <si>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</si>
  <si>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</si>
  <si>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</si>
  <si>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</si>
  <si>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</si>
  <si>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</si>
  <si>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</si>
  <si>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</si>
  <si>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</si>
  <si>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</si>
  <si>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</si>
  <si>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</si>
  <si>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</si>
  <si>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</si>
  <si>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</si>
  <si>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</si>
  <si>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</si>
  <si>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</si>
  <si>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</si>
  <si>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</si>
  <si>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</si>
  <si>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</si>
  <si>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</si>
  <si>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</si>
  <si>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</si>
  <si>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</si>
  <si>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</si>
  <si>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</si>
  <si>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</si>
  <si>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</si>
  <si>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</si>
  <si>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</si>
  <si>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</si>
  <si>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</si>
  <si>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</si>
  <si>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</si>
  <si>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</si>
  <si>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</si>
  <si>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</si>
  <si>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</si>
  <si>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</si>
  <si>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</si>
  <si>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</si>
  <si>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</si>
  <si>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</si>
  <si>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</si>
  <si>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</si>
  <si>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</si>
  <si>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</si>
  <si>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</si>
  <si>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</si>
  <si>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</si>
  <si>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</si>
  <si>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</si>
  <si>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</si>
  <si>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</si>
  <si>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</si>
  <si>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</si>
  <si>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</si>
  <si>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</si>
  <si>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</si>
  <si>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</si>
  <si>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</si>
  <si>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</si>
  <si>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</si>
  <si>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</si>
  <si>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</si>
  <si>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</si>
  <si>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</si>
  <si>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</si>
  <si>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</si>
  <si>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</si>
  <si>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</si>
  <si>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</si>
  <si>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</si>
  <si>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</si>
  <si>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</si>
  <si>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</si>
  <si>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</si>
  <si>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</si>
  <si>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</si>
  <si>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</si>
  <si>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</si>
  <si>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</si>
  <si>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</si>
  <si>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</si>
  <si>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</si>
  <si>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</si>
  <si>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</si>
  <si>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</si>
  <si>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</si>
  <si>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</si>
  <si>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</si>
  <si>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</si>
  <si>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</si>
  <si>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</si>
  <si>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</si>
  <si>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</si>
  <si>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</si>
  <si>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</si>
  <si>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</si>
  <si>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</si>
  <si>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</si>
  <si>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</si>
  <si>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</si>
  <si>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</si>
  <si>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</si>
  <si>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</si>
  <si>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</si>
  <si>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</si>
  <si>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</si>
  <si>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</si>
  <si>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</si>
  <si>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</si>
  <si>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</si>
  <si>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</si>
  <si>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</si>
  <si>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</si>
  <si>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</si>
  <si>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</si>
  <si>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</si>
  <si>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</si>
  <si>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</si>
  <si>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</si>
  <si>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</si>
  <si>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</si>
  <si>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</si>
  <si>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</si>
  <si>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</si>
  <si>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</si>
  <si>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</si>
  <si>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</si>
  <si>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</si>
  <si>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</si>
  <si>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</si>
  <si>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</si>
  <si>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</si>
  <si>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</si>
  <si>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</si>
  <si>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</si>
  <si>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</si>
  <si>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</si>
  <si>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</si>
  <si>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</si>
  <si>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</si>
  <si>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</si>
  <si>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</si>
  <si>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</si>
  <si>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</si>
  <si>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</si>
  <si>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</si>
  <si>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</si>
  <si>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</si>
  <si>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</si>
  <si>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</si>
  <si>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</si>
  <si>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</si>
  <si>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</si>
  <si>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</si>
  <si>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</si>
  <si>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</si>
  <si>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</si>
  <si>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</si>
  <si>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</si>
  <si>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</si>
  <si>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</si>
  <si>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</si>
  <si>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</si>
  <si>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</si>
  <si>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</si>
  <si>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</si>
  <si>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</si>
  <si>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</si>
  <si>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</si>
  <si>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</si>
  <si>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</si>
  <si>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</si>
  <si>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</si>
  <si>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</si>
  <si>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</si>
  <si>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</si>
  <si>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</si>
  <si>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</si>
  <si>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</si>
  <si>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</si>
  <si>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</si>
  <si>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</si>
  <si>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</si>
  <si>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</si>
  <si>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</si>
  <si>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</si>
  <si>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</si>
  <si>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</si>
  <si>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</si>
  <si>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</si>
  <si>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</si>
  <si>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</si>
  <si>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</si>
  <si>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</si>
  <si>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</si>
  <si>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</si>
  <si>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</si>
  <si>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</si>
  <si>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</si>
  <si>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</si>
  <si>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</si>
  <si>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</si>
  <si>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</si>
  <si>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</si>
  <si>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</si>
  <si>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</si>
  <si>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</si>
  <si>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</si>
  <si>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</si>
  <si>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</si>
  <si>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</si>
  <si>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</si>
  <si>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</si>
  <si>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</si>
  <si>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</si>
  <si>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</si>
  <si>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</si>
  <si>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</si>
  <si>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</si>
  <si>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</si>
  <si>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</si>
  <si>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</si>
  <si>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</si>
  <si>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</si>
  <si>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</si>
  <si>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</si>
  <si>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</si>
  <si>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</si>
  <si>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</si>
  <si>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</si>
  <si>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</si>
  <si>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</si>
  <si>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</si>
  <si>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</si>
  <si>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</si>
  <si>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</si>
  <si>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</si>
  <si>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</si>
  <si>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</si>
  <si>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</si>
  <si>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</si>
  <si>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</si>
  <si>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</si>
  <si>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</si>
  <si>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</si>
  <si>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</si>
  <si>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</si>
  <si>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</si>
  <si>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</si>
  <si>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</si>
  <si>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</si>
  <si>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</si>
  <si>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</si>
  <si>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</si>
  <si>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</si>
  <si>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</si>
  <si>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</si>
  <si>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</si>
  <si>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</si>
  <si>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</si>
  <si>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</si>
  <si>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</si>
  <si>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</si>
  <si>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</si>
  <si>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</si>
  <si>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</si>
  <si>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</si>
  <si>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</si>
  <si>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</si>
  <si>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</si>
  <si>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</si>
  <si>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</si>
  <si>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</si>
  <si>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</si>
  <si>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</si>
  <si>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</si>
  <si>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</si>
  <si>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</si>
  <si>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</si>
  <si>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</si>
  <si>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</si>
  <si>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</si>
  <si>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</si>
  <si>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</si>
  <si>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</si>
  <si>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</si>
  <si>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</si>
  <si>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</si>
  <si>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</si>
  <si>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</si>
  <si>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</si>
  <si>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</si>
  <si>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</si>
  <si>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</si>
  <si>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</si>
  <si>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</si>
  <si>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</si>
  <si>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</si>
  <si>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</si>
  <si>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</si>
  <si>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</si>
  <si>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</si>
  <si>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</si>
  <si>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</si>
  <si>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</si>
  <si>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</si>
  <si>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</si>
  <si>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</si>
  <si>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</si>
  <si>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</si>
  <si>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</si>
  <si>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</si>
  <si>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</si>
  <si>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</si>
  <si>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</si>
  <si>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</si>
  <si>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</si>
  <si>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</si>
  <si>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</si>
  <si>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</si>
  <si>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</si>
  <si>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</si>
  <si>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</si>
  <si>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</si>
  <si>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</si>
  <si>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</si>
  <si>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</si>
  <si>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</si>
  <si>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</si>
  <si>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</si>
  <si>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</si>
  <si>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</si>
  <si>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</si>
  <si>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</si>
  <si>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</si>
  <si>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</si>
  <si>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</si>
  <si>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</si>
  <si>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</si>
  <si>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</si>
  <si>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</si>
  <si>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</si>
  <si>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</si>
  <si>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</si>
  <si>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</si>
  <si>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</si>
  <si>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</si>
  <si>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</si>
  <si>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</si>
  <si>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</si>
  <si>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</si>
  <si>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</si>
  <si>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</si>
  <si>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</si>
  <si>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</si>
  <si>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</si>
  <si>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</si>
  <si>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</si>
  <si>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</si>
  <si>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</si>
  <si>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</si>
  <si>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</si>
  <si>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</si>
  <si>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</si>
  <si>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</si>
  <si>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</si>
  <si>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</si>
  <si>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</si>
  <si>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</si>
  <si>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</si>
  <si>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</si>
  <si>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</si>
  <si>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</si>
  <si>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</si>
  <si>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</si>
  <si>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</si>
  <si>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</si>
  <si>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</si>
  <si>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</si>
  <si>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</si>
  <si>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</si>
  <si>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</si>
  <si>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</si>
  <si>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</si>
  <si>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</si>
  <si>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</si>
  <si>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</si>
  <si>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</si>
  <si>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</si>
  <si>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</si>
  <si>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</si>
  <si>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</si>
  <si>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</si>
  <si>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</si>
  <si>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</si>
  <si>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</si>
  <si>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</si>
  <si>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</si>
  <si>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</si>
  <si>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</si>
  <si>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</si>
  <si>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</si>
  <si>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</si>
  <si>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</si>
  <si>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</si>
  <si>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</si>
  <si>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</si>
  <si>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</si>
  <si>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</si>
  <si>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</si>
  <si>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</si>
  <si>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</si>
  <si>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</si>
  <si>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</si>
  <si>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</si>
  <si>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</si>
  <si>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</si>
  <si>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</si>
  <si>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</si>
  <si>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</si>
  <si>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</si>
  <si>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</si>
  <si>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</si>
  <si>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</si>
  <si>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</si>
  <si>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</si>
  <si>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</si>
  <si>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</si>
  <si>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</si>
  <si>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</si>
  <si>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</si>
  <si>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</si>
  <si>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</si>
  <si>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</si>
  <si>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</si>
  <si>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</si>
  <si>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</si>
  <si>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</si>
  <si>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</si>
  <si>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</si>
  <si>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</si>
  <si>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</si>
  <si>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</si>
  <si>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</si>
  <si>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</si>
  <si>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</si>
  <si>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</si>
  <si>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</si>
  <si>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</si>
  <si>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</si>
  <si>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</si>
  <si>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</si>
  <si>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</si>
  <si>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</si>
  <si>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</si>
  <si>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</si>
  <si>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</si>
  <si>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</si>
  <si>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</si>
  <si>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</si>
  <si>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</si>
  <si>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</si>
  <si>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</si>
  <si>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</si>
  <si>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</si>
  <si>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</si>
  <si>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</si>
  <si>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</si>
  <si>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</si>
  <si>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</si>
  <si>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</si>
  <si>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</si>
  <si>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</si>
  <si>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</si>
  <si>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</si>
  <si>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</si>
  <si>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</si>
  <si>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</si>
  <si>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</si>
  <si>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</si>
  <si>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</si>
  <si>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</si>
  <si>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</si>
  <si>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</si>
  <si>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</si>
  <si>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</si>
  <si>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</si>
  <si>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</si>
  <si>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</si>
  <si>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</si>
  <si>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</si>
  <si>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</si>
  <si>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</si>
  <si>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</si>
  <si>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</si>
  <si>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</si>
  <si>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</si>
  <si>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</si>
  <si>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</si>
  <si>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</si>
  <si>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</si>
  <si>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</si>
  <si>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</si>
  <si>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</si>
  <si>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</si>
  <si>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</si>
  <si>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</si>
  <si>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</si>
  <si>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</si>
  <si>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</si>
  <si>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</si>
  <si>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</si>
  <si>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</si>
  <si>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</si>
  <si>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</si>
  <si>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</si>
  <si>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</si>
  <si>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</si>
  <si>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</si>
  <si>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</si>
  <si>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</si>
  <si>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</si>
  <si>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</si>
  <si>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</si>
  <si>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</si>
  <si>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</si>
  <si>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</si>
  <si>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</si>
  <si>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</si>
  <si>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</si>
  <si>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</si>
  <si>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</si>
  <si>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</si>
  <si>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</si>
  <si>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</si>
  <si>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</si>
  <si>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</si>
  <si>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</si>
  <si>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</si>
  <si>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</si>
  <si>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</si>
  <si>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</si>
  <si>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</si>
  <si>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</si>
  <si>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</si>
  <si>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</si>
  <si>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</si>
  <si>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</si>
  <si>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</si>
  <si>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</si>
  <si>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</si>
  <si>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</si>
  <si>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</si>
  <si>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</si>
  <si>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</si>
  <si>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</si>
  <si>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</si>
  <si>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</si>
  <si>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</si>
  <si>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</si>
  <si>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</si>
  <si>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</si>
  <si>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</si>
  <si>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</si>
  <si>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</si>
  <si>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</si>
  <si>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</si>
  <si>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</si>
  <si>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</si>
  <si>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</si>
  <si>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</si>
  <si>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</si>
  <si>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</si>
  <si>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</si>
  <si>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</si>
  <si>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</si>
  <si>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</si>
  <si>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</si>
  <si>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</si>
  <si>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</si>
  <si>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</si>
  <si>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</si>
  <si>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</si>
  <si>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</si>
  <si>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</si>
  <si>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</si>
  <si>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</si>
  <si>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</si>
  <si>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</si>
  <si>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</si>
  <si>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</si>
  <si>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</si>
  <si>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</si>
  <si>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</si>
  <si>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</si>
  <si>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</si>
  <si>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</si>
  <si>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</si>
  <si>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</si>
  <si>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</si>
  <si>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</si>
  <si>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</si>
  <si>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</si>
  <si>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</si>
  <si>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</si>
  <si>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</si>
  <si>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</si>
  <si>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</si>
  <si>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</si>
  <si>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</si>
  <si>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</si>
  <si>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</si>
  <si>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</si>
  <si>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</si>
  <si>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</si>
  <si>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</si>
  <si>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</si>
  <si>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</si>
  <si>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</si>
  <si>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</si>
  <si>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</si>
  <si>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</si>
  <si>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</si>
  <si>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</si>
  <si>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</si>
  <si>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</si>
  <si>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</si>
  <si>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</si>
  <si>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</si>
  <si>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</si>
  <si>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</si>
  <si>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</si>
  <si>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</si>
  <si>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</si>
  <si>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</si>
  <si>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</si>
  <si>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</si>
  <si>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</si>
  <si>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</si>
  <si>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</si>
  <si>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</si>
  <si>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</si>
  <si>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</si>
  <si>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</si>
  <si>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</si>
  <si>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</si>
  <si>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</si>
  <si>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</si>
  <si>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</si>
  <si>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</si>
  <si>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</si>
  <si>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</si>
  <si>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</si>
  <si>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</si>
  <si>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</si>
  <si>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</si>
  <si>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</si>
  <si>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</si>
  <si>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</si>
  <si>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</si>
  <si>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</si>
  <si>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</si>
  <si>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</si>
  <si>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</si>
  <si>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</si>
  <si>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</si>
  <si>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</si>
  <si>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</si>
  <si>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</si>
  <si>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</si>
  <si>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</si>
  <si>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</si>
  <si>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</si>
  <si>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</si>
  <si>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</si>
  <si>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</si>
  <si>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</si>
  <si>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</si>
  <si>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</si>
  <si>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</si>
  <si>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</si>
  <si>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</si>
  <si>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</si>
  <si>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</si>
  <si>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</si>
  <si>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</si>
  <si>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</si>
  <si>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</si>
  <si>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</si>
  <si>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</si>
  <si>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</si>
  <si>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</si>
  <si>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</si>
  <si>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</si>
  <si>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</si>
  <si>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</si>
  <si>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</si>
  <si>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</si>
  <si>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</si>
  <si>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</si>
  <si>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</si>
  <si>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</si>
  <si>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</si>
  <si>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</si>
  <si>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</si>
  <si>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</si>
  <si>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</si>
  <si>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</si>
  <si>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</si>
  <si>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</si>
  <si>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</si>
  <si>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</si>
  <si>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</si>
  <si>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</si>
  <si>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</si>
  <si>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</si>
  <si>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</si>
  <si>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</si>
  <si>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</si>
  <si>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</si>
  <si>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</si>
  <si>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</si>
  <si>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</si>
  <si>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</si>
  <si>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</si>
  <si>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</si>
  <si>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</si>
  <si>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</si>
  <si>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</si>
  <si>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</si>
  <si>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</si>
  <si>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</si>
  <si>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</si>
  <si>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</si>
  <si>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</si>
  <si>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</si>
  <si>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</si>
  <si>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</si>
  <si>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</si>
  <si>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</si>
  <si>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</si>
  <si>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</si>
  <si>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</si>
  <si>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</si>
  <si>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</si>
  <si>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</si>
  <si>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</si>
  <si>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</si>
  <si>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</si>
  <si>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</si>
  <si>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</si>
  <si>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</si>
  <si>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</si>
  <si>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</si>
  <si>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</si>
  <si>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</si>
  <si>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</si>
  <si>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</si>
  <si>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</si>
  <si>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</si>
  <si>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</si>
  <si>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</si>
  <si>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</si>
  <si>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</si>
  <si>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</si>
  <si>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</si>
  <si>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</si>
  <si>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</si>
  <si>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</si>
  <si>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</si>
  <si>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</si>
  <si>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</si>
  <si>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</si>
  <si>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</si>
  <si>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</si>
  <si>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</si>
  <si>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</si>
  <si>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</si>
  <si>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</si>
  <si>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</si>
  <si>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</si>
  <si>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</si>
  <si>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</si>
  <si>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</si>
  <si>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</si>
  <si>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</si>
  <si>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</si>
  <si>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</si>
  <si>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</si>
  <si>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</si>
  <si>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</si>
  <si>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</si>
  <si>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</si>
  <si>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</si>
  <si>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</si>
  <si>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</si>
  <si>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</si>
  <si>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</si>
  <si>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</si>
  <si>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</si>
  <si>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</si>
  <si>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</si>
  <si>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</si>
  <si>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</si>
  <si>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</si>
  <si>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</si>
  <si>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</si>
  <si>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</si>
  <si>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</si>
  <si>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</si>
  <si>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</si>
  <si>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</si>
  <si>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</si>
  <si>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</si>
  <si>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</si>
  <si>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</si>
  <si>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</si>
  <si>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</si>
  <si>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</si>
  <si>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</si>
  <si>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</si>
  <si>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</si>
  <si>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</si>
  <si>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</si>
  <si>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</si>
  <si>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</si>
  <si>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</si>
  <si>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</si>
  <si>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</si>
  <si>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</si>
  <si>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</si>
  <si>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</si>
  <si>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</si>
  <si>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</si>
  <si>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</si>
  <si>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</si>
  <si>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</si>
  <si>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</si>
  <si>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</si>
  <si>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</si>
  <si>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</si>
  <si>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</si>
  <si>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</si>
  <si>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</si>
  <si>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</si>
  <si>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</si>
  <si>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</si>
  <si>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</si>
  <si>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</si>
  <si>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</si>
  <si>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</si>
  <si>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</si>
  <si>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</si>
  <si>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</si>
  <si>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</si>
  <si>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</si>
  <si>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</si>
  <si>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</si>
  <si>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</si>
  <si>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</si>
  <si>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</si>
  <si>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</si>
  <si>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</si>
  <si>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</si>
  <si>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</si>
  <si>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</si>
  <si>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</si>
  <si>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</si>
  <si>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</si>
  <si>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</si>
  <si>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</si>
  <si>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</si>
  <si>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</si>
  <si>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</si>
  <si>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</si>
  <si>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</si>
  <si>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</si>
  <si>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</si>
  <si>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</si>
  <si>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</si>
  <si>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</si>
  <si>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</si>
  <si>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</si>
  <si>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</si>
  <si>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</si>
  <si>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</si>
  <si>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</si>
  <si>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</si>
  <si>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</si>
  <si>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</si>
  <si>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</si>
  <si>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</si>
  <si>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</si>
  <si>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</si>
  <si>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</si>
  <si>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</si>
  <si>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</si>
  <si>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</si>
  <si>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</si>
  <si>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</si>
  <si>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</si>
  <si>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</si>
  <si>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</si>
  <si>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</si>
  <si>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</si>
  <si>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</si>
  <si>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</si>
  <si>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</si>
  <si>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</si>
  <si>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</si>
  <si>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</si>
  <si>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</si>
  <si>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</si>
  <si>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</si>
  <si>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</si>
  <si>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</si>
  <si>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</si>
  <si>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</si>
  <si>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</si>
  <si>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</si>
  <si>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</si>
  <si>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</si>
  <si>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</si>
  <si>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</si>
  <si>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</si>
  <si>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</si>
  <si>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</si>
  <si>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</si>
  <si>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</si>
  <si>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</si>
  <si>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</si>
  <si>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</si>
  <si>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</si>
  <si>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</si>
  <si>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</si>
  <si>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</si>
  <si>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</si>
  <si>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</si>
  <si>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</si>
  <si>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</si>
  <si>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</si>
  <si>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</si>
  <si>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</si>
  <si>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</si>
  <si>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</si>
  <si>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</si>
  <si>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</si>
  <si>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</si>
  <si>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</si>
  <si>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</si>
  <si>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</si>
  <si>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</si>
  <si>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</si>
  <si>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</si>
  <si>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</si>
  <si>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</si>
  <si>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</si>
  <si>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</si>
  <si>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</si>
  <si>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</si>
  <si>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</si>
  <si>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</si>
  <si>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</si>
  <si>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</si>
  <si>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</si>
  <si>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</si>
  <si>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</si>
  <si>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</si>
  <si>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</si>
  <si>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</si>
  <si>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</si>
  <si>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</si>
  <si>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</si>
  <si>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</si>
  <si>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</si>
  <si>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</si>
  <si>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</si>
  <si>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</si>
  <si>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</si>
  <si>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</si>
  <si>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</si>
  <si>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</si>
  <si>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</si>
  <si>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</si>
  <si>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</si>
  <si>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</si>
  <si>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</si>
  <si>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</si>
  <si>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</si>
  <si>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</si>
  <si>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</si>
  <si>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</si>
  <si>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</si>
  <si>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</si>
  <si>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</si>
  <si>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</si>
  <si>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</si>
  <si>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</si>
  <si>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</si>
  <si>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</si>
  <si>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</si>
  <si>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</si>
  <si>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</si>
  <si>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</si>
  <si>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</si>
  <si>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</si>
  <si>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</si>
  <si>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</si>
  <si>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</si>
  <si>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</si>
  <si>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</si>
  <si>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</si>
  <si>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</si>
  <si>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</si>
  <si>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</si>
  <si>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</si>
  <si>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</si>
  <si>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</si>
  <si>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</si>
  <si>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</si>
  <si>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</si>
  <si>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</si>
  <si>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</si>
  <si>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</si>
  <si>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</si>
  <si>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</si>
  <si>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</si>
  <si>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</si>
  <si>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</si>
  <si>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</si>
  <si>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</si>
  <si>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</si>
  <si>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</si>
  <si>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</si>
  <si>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</si>
  <si>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</si>
  <si>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</si>
  <si>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</si>
  <si>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</si>
  <si>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</si>
  <si>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</si>
  <si>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</si>
  <si>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</si>
  <si>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</si>
  <si>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</si>
  <si>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</si>
  <si>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</si>
  <si>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</si>
  <si>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</si>
  <si>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</si>
  <si>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</si>
  <si>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</si>
  <si>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</si>
  <si>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</si>
  <si>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</si>
  <si>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</si>
  <si>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</si>
  <si>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</si>
  <si>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</si>
  <si>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</si>
  <si>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</si>
  <si>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</si>
  <si>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</si>
  <si>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</si>
  <si>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</si>
  <si>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</si>
  <si>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</si>
  <si>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</si>
  <si>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</si>
  <si>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</si>
  <si>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</si>
  <si>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</si>
  <si>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</si>
  <si>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</si>
  <si>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</si>
  <si>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</si>
  <si>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</si>
  <si>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</si>
  <si>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</si>
  <si>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</si>
  <si>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</si>
  <si>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</si>
  <si>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</si>
  <si>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</si>
  <si>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</si>
  <si>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</si>
  <si>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</si>
  <si>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</si>
  <si>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</si>
  <si>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</si>
  <si>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</si>
  <si>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</si>
  <si>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</si>
  <si>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</si>
  <si>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</si>
  <si>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</si>
  <si>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</si>
  <si>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</si>
  <si>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</si>
  <si>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</si>
  <si>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</si>
  <si>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</si>
  <si>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</si>
  <si>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</si>
  <si>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</si>
  <si>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</si>
  <si>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</si>
  <si>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</si>
  <si>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</si>
  <si>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</si>
  <si>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</si>
  <si>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</si>
  <si>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</si>
  <si>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</si>
  <si>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</si>
  <si>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</si>
  <si>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</si>
  <si>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</si>
  <si>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</si>
  <si>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</si>
  <si>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</si>
  <si>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</si>
  <si>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</si>
  <si>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</si>
  <si>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</si>
  <si>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</si>
  <si>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</si>
  <si>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</si>
  <si>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</si>
  <si>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</si>
  <si>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</si>
  <si>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</si>
  <si>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</si>
  <si>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</si>
  <si>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</si>
  <si>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</si>
  <si>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</si>
  <si>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</si>
  <si>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</si>
  <si>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</si>
  <si>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</si>
  <si>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</si>
  <si>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</si>
  <si>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</si>
  <si>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</si>
  <si>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</si>
  <si>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</si>
  <si>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</si>
  <si>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</si>
  <si>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</si>
  <si>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</si>
  <si>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</si>
  <si>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</si>
  <si>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</si>
  <si>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</si>
  <si>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</si>
  <si>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</si>
  <si>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</si>
  <si>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</si>
  <si>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</si>
  <si>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</si>
  <si>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</si>
  <si>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</si>
  <si>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</si>
  <si>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</si>
  <si>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</si>
  <si>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</si>
  <si>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</si>
  <si>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</si>
  <si>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</si>
  <si>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</si>
  <si>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</si>
  <si>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</si>
  <si>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</si>
  <si>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</si>
  <si>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</si>
  <si>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</si>
  <si>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</si>
  <si>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</si>
  <si>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</si>
  <si>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</si>
  <si>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</si>
  <si>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</si>
  <si>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</si>
  <si>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</si>
  <si>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</si>
  <si>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</si>
  <si>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</si>
  <si>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</si>
  <si>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</si>
  <si>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</si>
  <si>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</si>
  <si>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</si>
  <si>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</si>
  <si>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</si>
  <si>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</si>
  <si>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</si>
  <si>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</si>
  <si>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</si>
  <si>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</si>
  <si>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</si>
  <si>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</si>
  <si>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</si>
  <si>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</si>
  <si>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</si>
  <si>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</si>
  <si>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</si>
  <si>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</si>
  <si>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</si>
  <si>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</si>
  <si>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</si>
  <si>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</si>
  <si>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</si>
  <si>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</si>
  <si>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</si>
  <si>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</si>
  <si>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</si>
  <si>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</si>
  <si>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</si>
  <si>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</si>
  <si>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</si>
  <si>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</si>
  <si>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</si>
  <si>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</si>
  <si>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</si>
  <si>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</si>
  <si>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</si>
  <si>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</si>
  <si>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</si>
  <si>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</si>
  <si>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</si>
  <si>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</si>
  <si>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</si>
  <si>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</si>
  <si>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</si>
  <si>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</si>
  <si>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</si>
  <si>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</si>
  <si>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</si>
  <si>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</si>
  <si>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</si>
  <si>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</si>
  <si>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</si>
  <si>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</si>
  <si>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</si>
  <si>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</si>
  <si>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</si>
  <si>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</si>
  <si>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</si>
  <si>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</si>
  <si>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</si>
  <si>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</si>
  <si>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</si>
  <si>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</si>
  <si>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</si>
  <si>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</si>
  <si>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</si>
  <si>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</si>
  <si>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</si>
  <si>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</si>
  <si>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</si>
  <si>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</si>
  <si>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</si>
  <si>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</si>
  <si>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</si>
  <si>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</si>
  <si>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</si>
  <si>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</si>
  <si>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</si>
  <si>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</si>
  <si>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</si>
  <si>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</si>
  <si>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</si>
  <si>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</si>
  <si>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</si>
  <si>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</si>
  <si>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</si>
  <si>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</si>
  <si>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</si>
  <si>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</si>
  <si>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</si>
  <si>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</si>
  <si>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</si>
  <si>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</si>
  <si>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</si>
  <si>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</si>
  <si>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</si>
  <si>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</si>
  <si>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</si>
  <si>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</si>
  <si>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</si>
  <si>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</si>
  <si>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</si>
  <si>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</si>
  <si>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</si>
  <si>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</si>
  <si>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</si>
  <si>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</si>
  <si>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</si>
  <si>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</si>
  <si>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</si>
  <si>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</si>
  <si>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</si>
  <si>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</si>
  <si>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</si>
  <si>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</si>
  <si>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</si>
  <si>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</si>
  <si>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</si>
  <si>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</si>
  <si>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</si>
  <si>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</si>
  <si>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</si>
  <si>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</si>
  <si>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</si>
  <si>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</si>
  <si>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</si>
  <si>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</si>
  <si>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</si>
  <si>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</si>
  <si>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</si>
  <si>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</si>
  <si>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</si>
  <si>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</si>
  <si>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</si>
  <si>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</si>
  <si>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</si>
  <si>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</si>
  <si>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</si>
  <si>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</si>
  <si>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</si>
  <si>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</si>
  <si>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</si>
  <si>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</si>
  <si>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</si>
  <si>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</si>
  <si>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</si>
  <si>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</si>
  <si>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</si>
  <si>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</si>
  <si>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</si>
  <si>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</si>
  <si>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</si>
  <si>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</si>
  <si>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</si>
  <si>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</si>
  <si>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</si>
  <si>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</si>
  <si>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</si>
  <si>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</si>
  <si>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</si>
  <si>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</si>
  <si>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</si>
  <si>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</si>
  <si>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</si>
  <si>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</si>
  <si>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</si>
  <si>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</si>
  <si>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</si>
  <si>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</si>
  <si>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</si>
  <si>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</si>
  <si>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</si>
  <si>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</si>
  <si>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</si>
  <si>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</si>
  <si>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</si>
  <si>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</si>
  <si>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</si>
  <si>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</si>
  <si>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</si>
  <si>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</si>
  <si>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</si>
  <si>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</si>
  <si>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</si>
  <si>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</si>
  <si>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</si>
  <si>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</si>
  <si>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</si>
  <si>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</si>
  <si>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</si>
  <si>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</si>
  <si>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</si>
  <si>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</si>
  <si>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</si>
  <si>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</si>
  <si>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</si>
  <si>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</si>
  <si>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</si>
  <si>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</si>
  <si>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</si>
  <si>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</si>
  <si>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</si>
  <si>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</si>
  <si>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</si>
  <si>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</si>
  <si>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</si>
  <si>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</si>
  <si>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</si>
  <si>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</si>
  <si>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</si>
  <si>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</si>
  <si>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</si>
  <si>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</si>
  <si>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</si>
  <si>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</si>
  <si>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</si>
  <si>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</si>
  <si>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</si>
  <si>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</si>
  <si>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</si>
  <si>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</si>
  <si>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</si>
  <si>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</si>
  <si>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</si>
  <si>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</si>
  <si>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</si>
  <si>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</si>
  <si>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</si>
  <si>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</si>
  <si>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</si>
  <si>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</si>
  <si>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</si>
  <si>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</si>
  <si>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</si>
  <si>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</si>
  <si>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</si>
  <si>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</si>
  <si>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</si>
  <si>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</si>
  <si>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</si>
  <si>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</si>
  <si>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</si>
  <si>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</si>
  <si>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</si>
  <si>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</si>
  <si>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</si>
  <si>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</si>
  <si>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</si>
  <si>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</si>
  <si>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</si>
  <si>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</si>
  <si>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</si>
  <si>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</si>
  <si>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</si>
  <si>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</si>
  <si>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</si>
  <si>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</si>
  <si>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</si>
  <si>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</si>
  <si>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</si>
  <si>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</si>
  <si>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</si>
  <si>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</si>
  <si>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</si>
  <si>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</si>
  <si>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</si>
  <si>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</si>
  <si>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</si>
  <si>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</si>
  <si>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</si>
  <si>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</si>
  <si>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</si>
  <si>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</si>
  <si>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</si>
  <si>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</si>
  <si>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</si>
  <si>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</si>
  <si>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</si>
  <si>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</si>
  <si>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</si>
  <si>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</si>
  <si>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</si>
  <si>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</si>
  <si>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</si>
  <si>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</si>
  <si>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</si>
  <si>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</si>
  <si>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</si>
  <si>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</si>
  <si>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</si>
  <si>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</si>
  <si>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</si>
  <si>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</si>
  <si>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</si>
  <si>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</si>
  <si>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</si>
  <si>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</si>
  <si>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</si>
  <si>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</si>
  <si>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</si>
  <si>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</si>
  <si>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</si>
  <si>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</si>
  <si>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</si>
  <si>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</si>
  <si>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</si>
  <si>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</si>
  <si>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</si>
  <si>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</si>
  <si>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</si>
  <si>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</si>
  <si>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</si>
  <si>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</si>
  <si>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</si>
  <si>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</si>
  <si>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</si>
  <si>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</si>
  <si>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</si>
  <si>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</si>
  <si>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</si>
  <si>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</si>
  <si>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</si>
  <si>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</si>
  <si>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</si>
  <si>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</si>
  <si>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</si>
  <si>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</si>
  <si>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</si>
  <si>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</si>
  <si>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</si>
  <si>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</si>
  <si>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</si>
  <si>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</si>
  <si>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</si>
  <si>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</si>
  <si>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</si>
  <si>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</si>
  <si>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</si>
  <si>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</si>
  <si>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</si>
  <si>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</si>
  <si>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</si>
  <si>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</si>
  <si>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</si>
  <si>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</si>
  <si>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</si>
  <si>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</si>
  <si>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</si>
  <si>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</si>
  <si>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</si>
  <si>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</si>
  <si>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</si>
  <si>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</si>
  <si>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</si>
  <si>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</si>
  <si>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</si>
  <si>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</si>
  <si>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</si>
  <si>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</si>
  <si>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</si>
  <si>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</si>
  <si>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</si>
  <si>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</si>
  <si>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</si>
  <si>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</si>
  <si>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</si>
  <si>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</si>
  <si>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</si>
  <si>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</si>
  <si>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</si>
  <si>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</si>
  <si>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</si>
  <si>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</si>
  <si>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</si>
  <si>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</si>
  <si>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</si>
  <si>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</si>
  <si>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</si>
  <si>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</si>
  <si>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</si>
  <si>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</si>
  <si>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</si>
  <si>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</si>
  <si>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</si>
  <si>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</si>
  <si>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</si>
  <si>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</si>
  <si>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</si>
  <si>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</si>
  <si>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</si>
  <si>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</si>
  <si>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</si>
  <si>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</si>
  <si>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</si>
  <si>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</si>
  <si>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</si>
  <si>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</si>
  <si>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</si>
  <si>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</si>
  <si>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</si>
  <si>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</si>
  <si>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</si>
  <si>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</si>
  <si>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</si>
  <si>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</si>
  <si>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</si>
  <si>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</si>
  <si>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</si>
  <si>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</si>
  <si>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</si>
  <si>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</si>
  <si>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</si>
  <si>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</si>
  <si>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</si>
  <si>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</si>
  <si>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</si>
  <si>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</si>
  <si>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</si>
  <si>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</si>
  <si>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</si>
  <si>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</si>
  <si>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</si>
  <si>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</si>
  <si>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</si>
  <si>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</si>
  <si>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</si>
  <si>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</si>
  <si>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</si>
  <si>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</si>
  <si>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</si>
  <si>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</si>
  <si>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</si>
  <si>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</si>
  <si>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</si>
  <si>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</si>
  <si>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</si>
  <si>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</si>
  <si>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</si>
  <si>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</si>
  <si>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</si>
  <si>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</si>
  <si>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</si>
  <si>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</si>
  <si>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</si>
  <si>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</si>
  <si>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</si>
  <si>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</si>
  <si>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</si>
  <si>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</si>
  <si>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</si>
  <si>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</si>
  <si>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</si>
  <si>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</si>
  <si>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</si>
  <si>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</si>
  <si>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</si>
  <si>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</si>
  <si>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</si>
  <si>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</si>
  <si>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</si>
  <si>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</si>
  <si>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</si>
  <si>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</si>
  <si>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</si>
  <si>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</si>
  <si>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</si>
  <si>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</si>
  <si>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</si>
  <si>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</si>
  <si>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</si>
  <si>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</si>
  <si>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</si>
  <si>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</si>
  <si>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</si>
  <si>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</si>
  <si>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</si>
  <si>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</si>
  <si>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</si>
  <si>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</si>
  <si>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</si>
  <si>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</si>
  <si>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</si>
  <si>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</si>
  <si>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</si>
  <si>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</si>
  <si>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</si>
  <si>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</si>
  <si>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</si>
  <si>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</si>
  <si>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</si>
  <si>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</si>
  <si>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</si>
  <si>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</si>
  <si>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</si>
  <si>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</si>
  <si>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</si>
  <si>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</si>
  <si>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</si>
  <si>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</si>
  <si>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</si>
  <si>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</si>
  <si>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</si>
  <si>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</si>
  <si>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</si>
  <si>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</si>
  <si>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</si>
  <si>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</si>
  <si>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</si>
  <si>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</si>
  <si>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</si>
  <si>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</si>
  <si>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</si>
  <si>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</si>
  <si>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</si>
  <si>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</si>
  <si>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</si>
  <si>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</si>
  <si>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</si>
  <si>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</si>
  <si>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</si>
  <si>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</si>
  <si>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</si>
  <si>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</si>
  <si>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</si>
  <si>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</si>
  <si>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</si>
  <si>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</si>
  <si>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</si>
  <si>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</si>
  <si>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</si>
  <si>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</si>
  <si>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</si>
  <si>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</si>
  <si>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</si>
  <si>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</si>
  <si>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</si>
  <si>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</si>
  <si>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</si>
  <si>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</si>
  <si>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</si>
  <si>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</si>
  <si>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</si>
  <si>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</si>
  <si>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</si>
  <si>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</si>
  <si>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</si>
  <si>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</si>
  <si>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</si>
  <si>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</si>
  <si>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</si>
  <si>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</si>
  <si>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</si>
  <si>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</si>
  <si>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</si>
  <si>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</si>
  <si>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</si>
  <si>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</si>
  <si>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</si>
  <si>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</si>
  <si>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</si>
  <si>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</si>
  <si>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</si>
  <si>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</si>
  <si>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</si>
  <si>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</si>
  <si>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</si>
  <si>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</si>
  <si>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</si>
  <si>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</si>
  <si>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</si>
  <si>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</si>
  <si>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</si>
  <si>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</si>
  <si>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</si>
  <si>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</si>
  <si>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</si>
  <si>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</si>
  <si>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</si>
  <si>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</si>
  <si>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</si>
  <si>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</si>
  <si>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</si>
  <si>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</si>
  <si>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</si>
  <si>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</si>
  <si>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</si>
  <si>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</si>
  <si>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</si>
  <si>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</si>
  <si>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</si>
  <si>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</si>
  <si>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</si>
  <si>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</si>
  <si>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</si>
  <si>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</si>
  <si>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</si>
  <si>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</si>
  <si>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</si>
  <si>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</si>
  <si>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</si>
  <si>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</si>
  <si>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</si>
  <si>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</si>
  <si>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</si>
  <si>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</si>
  <si>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</si>
  <si>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</si>
  <si>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</si>
  <si>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</si>
  <si>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</si>
  <si>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</si>
  <si>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</si>
  <si>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</si>
  <si>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</si>
  <si>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</si>
  <si>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</si>
  <si>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</si>
  <si>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</si>
  <si>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</si>
  <si>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</si>
  <si>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</si>
  <si>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</si>
  <si>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</si>
  <si>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</si>
  <si>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</si>
  <si>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</si>
  <si>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</si>
  <si>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</si>
  <si>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</si>
  <si>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</si>
  <si>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</si>
  <si>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</si>
  <si>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</si>
  <si>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</si>
  <si>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</si>
  <si>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</si>
  <si>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</si>
  <si>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</si>
  <si>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</si>
  <si>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</si>
  <si>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</si>
  <si>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</si>
  <si>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</si>
  <si>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</si>
  <si>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</si>
  <si>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</si>
  <si>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</si>
  <si>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</si>
  <si>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</si>
  <si>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</si>
  <si>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</si>
  <si>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</si>
  <si>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</si>
  <si>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</si>
  <si>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</si>
  <si>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</si>
  <si>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</si>
  <si>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</si>
  <si>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</si>
  <si>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</si>
  <si>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</si>
  <si>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</si>
  <si>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</si>
  <si>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</si>
  <si>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</si>
  <si>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</si>
  <si>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</si>
  <si>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</si>
  <si>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</si>
  <si>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</si>
  <si>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</si>
  <si>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</si>
  <si>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</si>
  <si>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</si>
  <si>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</si>
  <si>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</si>
  <si>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</si>
  <si>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</si>
  <si>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</si>
  <si>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</si>
  <si>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</si>
  <si>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</si>
  <si>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</si>
  <si>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</si>
  <si>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</si>
  <si>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</si>
  <si>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</si>
  <si>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</si>
  <si>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</si>
  <si>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</si>
  <si>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</si>
  <si>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</si>
  <si>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</si>
  <si>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</si>
  <si>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</si>
  <si>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</si>
  <si>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</si>
  <si>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</si>
  <si>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</si>
  <si>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</si>
  <si>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</si>
  <si>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</si>
  <si>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</si>
  <si>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</si>
  <si>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</si>
  <si>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</si>
  <si>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</si>
  <si>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</si>
  <si>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</si>
  <si>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</si>
  <si>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</si>
  <si>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</si>
  <si>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</si>
  <si>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</si>
  <si>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</si>
  <si>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</si>
  <si>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</si>
  <si>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</si>
  <si>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</si>
  <si>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</si>
  <si>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</si>
  <si>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</si>
  <si>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</si>
  <si>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</si>
  <si>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</si>
  <si>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</si>
  <si>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</si>
  <si>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</si>
  <si>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</si>
  <si>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</si>
  <si>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</si>
  <si>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</si>
  <si>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</si>
  <si>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</si>
  <si>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</si>
  <si>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</si>
  <si>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</si>
  <si>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</si>
  <si>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</si>
  <si>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</si>
  <si>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</si>
  <si>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</si>
  <si>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</si>
  <si>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</si>
  <si>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</si>
  <si>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</si>
  <si>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</si>
  <si>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</si>
  <si>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</si>
  <si>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</si>
  <si>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</si>
  <si>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</si>
  <si>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</si>
  <si>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</si>
  <si>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</si>
  <si>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</si>
  <si>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</si>
  <si>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</si>
  <si>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</si>
  <si>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</si>
  <si>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</si>
  <si>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</si>
  <si>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</si>
  <si>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</si>
  <si>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</si>
  <si>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</si>
  <si>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</si>
  <si>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</si>
  <si>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</si>
  <si>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</si>
  <si>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</si>
  <si>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</si>
  <si>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</si>
  <si>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</si>
  <si>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</si>
  <si>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</si>
  <si>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</si>
  <si>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</si>
  <si>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</si>
  <si>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</si>
  <si>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</si>
  <si>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</si>
  <si>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</si>
  <si>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</si>
  <si>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</si>
  <si>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</si>
  <si>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</si>
  <si>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</si>
  <si>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</si>
  <si>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</si>
  <si>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</si>
  <si>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</si>
  <si>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</si>
  <si>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</si>
  <si>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</si>
  <si>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</si>
  <si>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</si>
  <si>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</si>
  <si>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</si>
  <si>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</si>
  <si>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</si>
  <si>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</si>
  <si>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</si>
  <si>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</si>
  <si>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</si>
  <si>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</si>
  <si>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</si>
  <si>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</si>
  <si>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</si>
  <si>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</si>
  <si>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</si>
  <si>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</si>
  <si>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</si>
  <si>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</si>
  <si>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</si>
  <si>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</si>
  <si>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</si>
  <si>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</si>
  <si>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</si>
  <si>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</si>
  <si>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</si>
  <si>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</si>
  <si>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</si>
  <si>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</si>
  <si>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</si>
  <si>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</si>
  <si>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</si>
  <si>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</si>
  <si>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</si>
  <si>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</si>
  <si>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</si>
  <si>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</si>
  <si>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</si>
  <si>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</si>
  <si>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</si>
  <si>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</si>
  <si>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</si>
  <si>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</si>
  <si>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</si>
  <si>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</si>
  <si>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</si>
  <si>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</si>
  <si>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</si>
  <si>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</si>
  <si>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</si>
  <si>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</si>
  <si>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</si>
  <si>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</si>
  <si>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</si>
  <si>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</si>
  <si>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</si>
  <si>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</si>
  <si>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</si>
  <si>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</si>
  <si>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</si>
  <si>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</si>
  <si>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</si>
  <si>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</si>
  <si>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</si>
  <si>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</si>
  <si>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</si>
  <si>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</si>
  <si>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</si>
  <si>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</si>
  <si>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</si>
  <si>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</si>
  <si>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</si>
  <si>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</si>
  <si>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</si>
  <si>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</si>
  <si>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</si>
  <si>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</si>
  <si>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</si>
  <si>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</si>
  <si>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</si>
  <si>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</si>
  <si>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</si>
  <si>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</si>
  <si>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</si>
  <si>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</si>
  <si>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</si>
  <si>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</si>
  <si>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</si>
  <si>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</si>
  <si>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</si>
  <si>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</si>
  <si>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</si>
  <si>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</si>
  <si>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</si>
  <si>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</si>
  <si>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</si>
  <si>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</si>
  <si>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</si>
  <si>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</si>
  <si>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</si>
  <si>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</si>
  <si>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</si>
  <si>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</si>
  <si>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</si>
  <si>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</si>
  <si>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</si>
  <si>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</si>
  <si>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</si>
  <si>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</si>
  <si>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</si>
  <si>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</si>
  <si>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</si>
  <si>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</si>
  <si>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</si>
  <si>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</si>
  <si>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</si>
  <si>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</si>
  <si>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</si>
  <si>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</si>
  <si>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</si>
  <si>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</si>
  <si>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</si>
  <si>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</si>
  <si>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</si>
  <si>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</si>
  <si>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</si>
  <si>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</si>
  <si>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</si>
  <si>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</si>
  <si>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</si>
  <si>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</si>
  <si>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</si>
  <si>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</si>
  <si>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</si>
  <si>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</si>
  <si>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</si>
  <si>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</si>
  <si>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</si>
  <si>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</si>
  <si>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</si>
  <si>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</si>
  <si>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</si>
  <si>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</si>
  <si>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</si>
  <si>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</si>
  <si>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</si>
  <si>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</si>
  <si>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</si>
  <si>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</si>
  <si>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</si>
  <si>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</si>
  <si>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</si>
  <si>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</si>
  <si>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</si>
  <si>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</si>
  <si>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</si>
  <si>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</si>
  <si>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</si>
  <si>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</si>
  <si>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</si>
  <si>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</si>
  <si>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</si>
  <si>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</si>
  <si>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</si>
  <si>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</si>
  <si>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</si>
  <si>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</si>
  <si>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</si>
  <si>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</si>
  <si>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</si>
  <si>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</si>
  <si>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</si>
  <si>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</si>
  <si>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</si>
  <si>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</si>
  <si>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</si>
  <si>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</si>
  <si>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</si>
  <si>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</si>
  <si>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</si>
  <si>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</si>
  <si>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</si>
  <si>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</si>
  <si>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</si>
  <si>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</si>
  <si>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</si>
  <si>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</si>
  <si>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</si>
  <si>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</si>
  <si>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</si>
  <si>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</si>
  <si>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</si>
  <si>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</si>
  <si>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</si>
  <si>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</si>
  <si>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</si>
  <si>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</si>
  <si>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</si>
  <si>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</si>
  <si>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</si>
  <si>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</si>
  <si>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</si>
  <si>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</si>
  <si>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</si>
  <si>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</si>
  <si>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</si>
  <si>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</si>
  <si>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</si>
  <si>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</si>
  <si>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</si>
  <si>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</si>
  <si>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</si>
  <si>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</si>
  <si>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</si>
  <si>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</si>
  <si>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</si>
  <si>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</si>
  <si>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</si>
  <si>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</si>
  <si>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</si>
  <si>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</si>
  <si>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</si>
  <si>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</si>
  <si>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</si>
  <si>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</si>
  <si>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</si>
  <si>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</si>
  <si>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</si>
  <si>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</si>
  <si>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</si>
  <si>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</si>
  <si>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</si>
  <si>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</si>
  <si>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</si>
  <si>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</si>
  <si>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</si>
  <si>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</si>
  <si>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</si>
  <si>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</si>
  <si>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</si>
  <si>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</si>
  <si>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</si>
  <si>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</si>
  <si>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</si>
  <si>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</si>
  <si>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</si>
  <si>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</si>
  <si>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</si>
  <si>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</si>
  <si>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</si>
  <si>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</si>
  <si>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</si>
  <si>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</si>
  <si>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</si>
  <si>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</si>
  <si>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</si>
  <si>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</si>
  <si>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</si>
  <si>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</si>
  <si>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</si>
  <si>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</si>
  <si>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</si>
  <si>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</si>
  <si>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</si>
  <si>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</si>
  <si>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</si>
  <si>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</si>
  <si>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</si>
  <si>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</si>
  <si>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</si>
  <si>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</si>
  <si>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</si>
  <si>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</si>
  <si>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</si>
  <si>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</si>
  <si>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</si>
  <si>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</si>
  <si>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</si>
  <si>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</si>
  <si>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</si>
  <si>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</si>
  <si>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</si>
  <si>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</si>
  <si>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</si>
  <si>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</si>
  <si>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</si>
  <si>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</si>
  <si>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</si>
  <si>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</si>
  <si>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</si>
  <si>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</si>
  <si>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</si>
  <si>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</si>
  <si>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</si>
  <si>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</si>
  <si>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</si>
  <si>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</si>
  <si>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</si>
  <si>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</si>
  <si>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</si>
  <si>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</si>
  <si>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</si>
  <si>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</si>
  <si>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</si>
  <si>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</si>
  <si>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</si>
  <si>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</si>
  <si>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</si>
  <si>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</si>
  <si>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</si>
  <si>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</si>
  <si>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</si>
  <si>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</si>
  <si>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</si>
  <si>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</si>
  <si>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</si>
  <si>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</si>
  <si>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</si>
  <si>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</si>
  <si>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</si>
  <si>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</si>
  <si>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</si>
  <si>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</si>
  <si>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</si>
  <si>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</si>
  <si>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</si>
  <si>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</si>
  <si>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</si>
  <si>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</si>
  <si>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</si>
  <si>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</si>
  <si>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</si>
  <si>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</si>
  <si>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</si>
  <si>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</si>
  <si>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</si>
  <si>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</si>
  <si>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</si>
  <si>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</si>
  <si>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</si>
  <si>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</si>
  <si>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</si>
  <si>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</si>
  <si>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</si>
  <si>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</si>
  <si>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</si>
  <si>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</si>
  <si>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</si>
  <si>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</si>
  <si>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</si>
  <si>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</si>
  <si>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</si>
  <si>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</si>
  <si>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</si>
  <si>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</si>
  <si>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</si>
  <si>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</si>
  <si>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</si>
  <si>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</si>
  <si>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</si>
  <si>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</si>
  <si>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</si>
  <si>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</si>
  <si>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</si>
  <si>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</si>
  <si>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</si>
  <si>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</si>
  <si>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</si>
  <si>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</si>
  <si>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</si>
  <si>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</si>
  <si>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</si>
  <si>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</si>
  <si>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</si>
  <si>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</si>
  <si>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</si>
  <si>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</si>
  <si>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</si>
  <si>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</si>
  <si>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</si>
  <si>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</si>
  <si>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</si>
  <si>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</si>
  <si>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</si>
  <si>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</si>
  <si>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</si>
  <si>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</si>
  <si>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</si>
  <si>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</si>
  <si>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</si>
  <si>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</si>
  <si>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</si>
  <si>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</si>
  <si>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</si>
  <si>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</si>
  <si>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</si>
  <si>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</si>
  <si>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</si>
  <si>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</si>
  <si>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</si>
  <si>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</si>
  <si>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</si>
  <si>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</si>
  <si>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</si>
  <si>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</si>
  <si>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</si>
  <si>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</si>
  <si>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</si>
  <si>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</si>
  <si>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</si>
  <si>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</si>
  <si>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</si>
  <si>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</si>
  <si>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</si>
  <si>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</si>
  <si>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</si>
  <si>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</si>
  <si>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</si>
  <si>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</si>
  <si>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</si>
  <si>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</si>
  <si>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</si>
  <si>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</si>
  <si>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</si>
  <si>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</si>
  <si>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</si>
  <si>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</si>
  <si>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</si>
  <si>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</si>
  <si>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</si>
  <si>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</si>
  <si>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</si>
  <si>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</si>
  <si>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</si>
  <si>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</si>
  <si>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</si>
  <si>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</si>
  <si>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</si>
  <si>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</si>
  <si>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</si>
  <si>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</si>
  <si>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</si>
  <si>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</si>
  <si>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</si>
  <si>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</si>
  <si>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</si>
  <si>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</si>
  <si>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</si>
  <si>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</si>
  <si>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</si>
  <si>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</si>
  <si>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</si>
  <si>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</si>
  <si>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</si>
  <si>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</si>
  <si>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</si>
  <si>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</si>
  <si>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</si>
  <si>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</si>
  <si>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</si>
  <si>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</si>
  <si>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</si>
  <si>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</si>
  <si>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</si>
  <si>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</si>
  <si>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</si>
  <si>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</si>
  <si>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</si>
  <si>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</si>
  <si>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</si>
  <si>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</si>
  <si>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</si>
  <si>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</si>
  <si>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</si>
  <si>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</si>
  <si>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</si>
  <si>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</si>
  <si>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</si>
  <si>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</si>
  <si>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</si>
  <si>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</si>
  <si>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</si>
  <si>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</si>
  <si>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</si>
  <si>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</si>
  <si>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</si>
  <si>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</si>
  <si>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</si>
  <si>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</si>
  <si>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</si>
  <si>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</si>
  <si>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</si>
  <si>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</si>
  <si>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</si>
  <si>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</si>
  <si>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</si>
  <si>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</si>
  <si>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</si>
  <si>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</si>
  <si>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</si>
  <si>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</si>
  <si>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</si>
  <si>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</si>
  <si>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</si>
  <si>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</si>
  <si>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</si>
  <si>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</si>
  <si>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</si>
  <si>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</si>
  <si>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</si>
  <si>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</si>
  <si>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</si>
  <si>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</si>
  <si>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</si>
  <si>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</si>
  <si>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</si>
  <si>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</si>
  <si>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</si>
  <si>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</si>
  <si>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</si>
  <si>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</si>
  <si>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</si>
  <si>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</si>
  <si>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</si>
  <si>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</si>
  <si>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</si>
  <si>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</si>
  <si>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</si>
  <si>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</si>
  <si>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</si>
  <si>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</si>
  <si>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</si>
  <si>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</si>
  <si>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</si>
  <si>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</si>
  <si>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</si>
  <si>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</si>
  <si>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</si>
  <si>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</si>
  <si>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</si>
  <si>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</si>
  <si>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</si>
  <si>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</si>
  <si>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</si>
  <si>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</si>
  <si>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</si>
  <si>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</si>
  <si>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</si>
  <si>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</si>
  <si>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</si>
  <si>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</si>
  <si>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</si>
  <si>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</si>
  <si>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</si>
  <si>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</si>
  <si>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</si>
  <si>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</si>
  <si>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</si>
  <si>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</si>
  <si>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</si>
  <si>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</si>
  <si>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</si>
  <si>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</si>
  <si>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</si>
  <si>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</si>
  <si>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</si>
  <si>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</si>
  <si>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</si>
  <si>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</si>
  <si>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</si>
  <si>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</si>
  <si>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</si>
  <si>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</si>
  <si>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</si>
  <si>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</si>
  <si>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</si>
  <si>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</si>
  <si>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</si>
  <si>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</si>
  <si>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</si>
  <si>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</si>
  <si>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</si>
  <si>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</si>
  <si>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</si>
  <si>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</si>
  <si>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</si>
  <si>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</si>
  <si>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</si>
  <si>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</si>
  <si>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</si>
  <si>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</si>
  <si>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</si>
  <si>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</si>
  <si>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</si>
  <si>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</si>
  <si>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</si>
  <si>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</si>
  <si>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</si>
  <si>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</si>
  <si>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</si>
  <si>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</si>
  <si>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</si>
  <si>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</si>
  <si>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</si>
  <si>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</si>
  <si>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</si>
  <si>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</si>
  <si>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</si>
  <si>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</si>
  <si>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</si>
  <si>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</si>
  <si>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</si>
  <si>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</si>
  <si>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</si>
  <si>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</si>
  <si>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</si>
  <si>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</si>
  <si>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</si>
  <si>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</si>
  <si>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</si>
  <si>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</si>
  <si>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</si>
  <si>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</si>
  <si>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</si>
  <si>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</si>
  <si>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</si>
  <si>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</si>
  <si>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</si>
  <si>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</si>
  <si>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</si>
  <si>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</si>
  <si>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</si>
  <si>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</si>
  <si>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</si>
  <si>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</si>
  <si>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</si>
  <si>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</si>
  <si>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</si>
  <si>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</si>
  <si>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</si>
  <si>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</si>
  <si>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</si>
  <si>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</si>
  <si>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</si>
  <si>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</si>
  <si>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</si>
  <si>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</si>
  <si>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</si>
  <si>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</si>
  <si>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</si>
  <si>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</si>
  <si>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</si>
  <si>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</si>
  <si>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</si>
  <si>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</si>
  <si>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</si>
  <si>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</si>
  <si>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</si>
  <si>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</si>
  <si>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</si>
  <si>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</si>
  <si>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</si>
  <si>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</si>
  <si>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</si>
  <si>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</si>
  <si>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</si>
  <si>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</si>
  <si>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</si>
  <si>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</si>
  <si>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</si>
  <si>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</si>
  <si>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</si>
  <si>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</si>
  <si>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</si>
  <si>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</si>
  <si>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</si>
  <si>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</si>
  <si>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</si>
  <si>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</si>
  <si>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</si>
  <si>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</si>
  <si>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</si>
  <si>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</si>
  <si>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</si>
  <si>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</si>
  <si>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</si>
  <si>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</si>
  <si>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</si>
  <si>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</si>
  <si>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</si>
  <si>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</si>
  <si>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</si>
  <si>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</si>
  <si>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</si>
  <si>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</si>
  <si>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</si>
  <si>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</si>
  <si>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</si>
  <si>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</si>
  <si>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</si>
  <si>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</si>
  <si>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</si>
  <si>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</si>
  <si>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</si>
  <si>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</si>
  <si>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</si>
  <si>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</si>
  <si>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</si>
  <si>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</si>
  <si>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</si>
  <si>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</si>
  <si>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</si>
  <si>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</si>
  <si>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</si>
  <si>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</si>
  <si>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</si>
  <si>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</si>
  <si>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</si>
  <si>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</si>
  <si>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</si>
  <si>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</si>
  <si>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</si>
  <si>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</si>
  <si>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</si>
  <si>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</si>
  <si>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</si>
  <si>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</si>
  <si>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</si>
  <si>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</si>
  <si>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</si>
  <si>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</si>
  <si>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</si>
  <si>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</si>
  <si>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</si>
  <si>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</si>
  <si>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</si>
  <si>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</si>
  <si>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</si>
  <si>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</si>
  <si>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</si>
  <si>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</si>
  <si>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</si>
  <si>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</si>
  <si>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</si>
  <si>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</si>
  <si>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</si>
  <si>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</si>
  <si>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</si>
  <si>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</si>
  <si>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</si>
  <si>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</si>
  <si>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</si>
  <si>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</si>
  <si>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</si>
  <si>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</si>
  <si>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</si>
  <si>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</si>
  <si>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</si>
  <si>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</si>
  <si>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</si>
  <si>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</si>
  <si>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</si>
  <si>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</si>
  <si>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</si>
  <si>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</si>
  <si>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</si>
  <si>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</si>
  <si>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</si>
  <si>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</si>
  <si>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</si>
  <si>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</si>
  <si>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</si>
  <si>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</si>
  <si>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</si>
  <si>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</si>
  <si>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</si>
  <si>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</si>
  <si>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</si>
  <si>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</si>
  <si>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</si>
  <si>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</si>
  <si>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</si>
  <si>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</si>
  <si>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</si>
  <si>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</si>
  <si>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</si>
  <si>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</si>
  <si>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</si>
  <si>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</si>
  <si>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</si>
  <si>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</si>
  <si>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</si>
  <si>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</si>
  <si>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</si>
  <si>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</si>
  <si>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</si>
  <si>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</si>
  <si>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</si>
  <si>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</si>
  <si>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</si>
  <si>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</si>
  <si>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</si>
  <si>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</si>
  <si>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</si>
  <si>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</si>
  <si>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</si>
  <si>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</si>
  <si>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</si>
  <si>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</si>
  <si>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</si>
  <si>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</si>
  <si>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</si>
  <si>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</si>
  <si>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</si>
  <si>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</si>
  <si>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</si>
  <si>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</si>
  <si>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</si>
  <si>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</si>
  <si>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</si>
  <si>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</si>
  <si>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</si>
  <si>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</si>
  <si>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</si>
  <si>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</si>
  <si>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</si>
  <si>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</si>
  <si>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</si>
  <si>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</si>
  <si>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</si>
  <si>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</si>
  <si>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</si>
  <si>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</si>
  <si>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</si>
  <si>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</si>
  <si>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</si>
  <si>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</si>
  <si>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</si>
  <si>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</si>
  <si>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</si>
  <si>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</si>
  <si>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</si>
  <si>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</si>
  <si>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</si>
  <si>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</si>
  <si>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</si>
  <si>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</si>
  <si>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</si>
  <si>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</si>
  <si>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</si>
  <si>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</si>
  <si>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</si>
  <si>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</si>
  <si>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</si>
  <si>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</si>
  <si>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</si>
  <si>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</si>
  <si>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</si>
  <si>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</si>
  <si>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</si>
  <si>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</si>
  <si>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</si>
  <si>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</si>
  <si>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</si>
  <si>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</si>
  <si>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</si>
  <si>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</si>
  <si>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</si>
  <si>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</si>
  <si>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</si>
  <si>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</si>
  <si>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</si>
  <si>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</si>
  <si>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</si>
  <si>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</si>
  <si>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</si>
  <si>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</si>
  <si>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</si>
  <si>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</si>
  <si>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</si>
  <si>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</si>
  <si>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</si>
  <si>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</si>
  <si>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</si>
  <si>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</si>
  <si>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</si>
  <si>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</si>
  <si>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</si>
  <si>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</si>
  <si>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</si>
  <si>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</si>
  <si>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</si>
  <si>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</si>
  <si>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</si>
  <si>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</si>
  <si>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</si>
  <si>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</si>
  <si>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</si>
  <si>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</si>
  <si>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</si>
  <si>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</si>
  <si>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</si>
  <si>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</si>
  <si>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</si>
  <si>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</si>
  <si>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</si>
  <si>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</si>
  <si>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</si>
  <si>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</si>
  <si>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</si>
  <si>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</si>
  <si>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</si>
  <si>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</si>
  <si>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</si>
  <si>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</si>
  <si>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</si>
  <si>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</si>
  <si>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</si>
  <si>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</si>
  <si>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</si>
  <si>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</si>
  <si>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</si>
  <si>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</si>
  <si>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</si>
  <si>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</si>
  <si>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</si>
  <si>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</si>
  <si>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</si>
  <si>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</si>
  <si>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</si>
  <si>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</si>
  <si>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</si>
  <si>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</si>
  <si>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</si>
  <si>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</si>
  <si>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</si>
  <si>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</si>
  <si>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</si>
  <si>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</si>
  <si>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</si>
  <si>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</si>
  <si>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</si>
  <si>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</si>
  <si>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</si>
  <si>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</si>
  <si>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</si>
  <si>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</si>
  <si>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</si>
  <si>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</si>
  <si>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</si>
  <si>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</si>
  <si>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</si>
  <si>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</si>
  <si>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</si>
  <si>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</si>
  <si>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</si>
  <si>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</si>
  <si>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</si>
  <si>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</si>
  <si>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</si>
  <si>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</si>
  <si>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</si>
  <si>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</si>
  <si>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</si>
  <si>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</si>
  <si>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</si>
  <si>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</si>
  <si>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</si>
  <si>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</si>
  <si>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</si>
  <si>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</si>
  <si>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</si>
  <si>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</si>
  <si>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</si>
  <si>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</si>
  <si>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</si>
  <si>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</si>
  <si>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</si>
  <si>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</si>
  <si>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</si>
  <si>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</si>
  <si>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</si>
  <si>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</si>
  <si>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</si>
  <si>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</si>
  <si>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</si>
  <si>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</si>
  <si>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</si>
  <si>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</si>
  <si>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</si>
  <si>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</si>
  <si>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</si>
  <si>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</si>
  <si>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</si>
  <si>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</si>
  <si>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</si>
  <si>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</si>
  <si>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</si>
  <si>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</si>
  <si>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</si>
  <si>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</si>
  <si>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</si>
  <si>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</si>
  <si>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</si>
  <si>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</si>
  <si>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</si>
  <si>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</si>
  <si>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</si>
  <si>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</si>
  <si>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</si>
  <si>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</si>
  <si>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</si>
  <si>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</si>
  <si>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</si>
  <si>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</si>
  <si>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</si>
  <si>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</si>
  <si>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</si>
  <si>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</si>
  <si>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</si>
  <si>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</si>
  <si>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</si>
  <si>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</si>
  <si>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</si>
  <si>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</si>
  <si>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</si>
  <si>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</si>
  <si>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</si>
  <si>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</si>
  <si>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</si>
  <si>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</si>
  <si>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</si>
  <si>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</si>
  <si>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</si>
  <si>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</si>
  <si>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</si>
  <si>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</si>
  <si>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</si>
  <si>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</si>
  <si>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</si>
  <si>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</si>
  <si>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</si>
  <si>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</si>
  <si>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</si>
  <si>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</si>
  <si>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</si>
  <si>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</si>
  <si>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</si>
  <si>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</si>
  <si>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</si>
  <si>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</si>
  <si>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</si>
  <si>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</si>
  <si>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</si>
  <si>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</si>
  <si>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</si>
  <si>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</si>
  <si>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</si>
  <si>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</si>
  <si>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</si>
  <si>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</si>
  <si>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</si>
  <si>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</si>
  <si>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</si>
  <si>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</si>
  <si>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</si>
  <si>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</si>
  <si>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</si>
  <si>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</si>
  <si>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</si>
  <si>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</si>
  <si>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</si>
  <si>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</si>
  <si>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</si>
  <si>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</si>
  <si>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</si>
  <si>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</si>
  <si>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</si>
  <si>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</si>
  <si>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</si>
  <si>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</si>
  <si>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</si>
  <si>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</si>
  <si>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</si>
  <si>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</si>
  <si>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</si>
  <si>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</si>
  <si>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</si>
  <si>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</si>
  <si>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</si>
  <si>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</si>
  <si>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</si>
  <si>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</si>
  <si>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</si>
  <si>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</si>
  <si>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</si>
  <si>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</si>
  <si>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</si>
  <si>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</si>
  <si>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</si>
  <si>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</si>
  <si>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</si>
  <si>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</si>
  <si>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</si>
  <si>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</si>
  <si>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</si>
  <si>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</si>
  <si>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</si>
  <si>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</si>
  <si>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</si>
  <si>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</si>
  <si>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</si>
  <si>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</si>
  <si>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</si>
  <si>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</si>
  <si>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</si>
  <si>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</si>
  <si>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</si>
  <si>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</si>
  <si>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</si>
  <si>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</si>
  <si>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</si>
  <si>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</si>
  <si>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</si>
  <si>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</si>
  <si>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</si>
  <si>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</si>
  <si>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</si>
  <si>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</si>
  <si>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</si>
  <si>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</si>
  <si>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</si>
  <si>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</si>
  <si>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</si>
  <si>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</si>
  <si>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</si>
  <si>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</si>
  <si>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</si>
  <si>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</si>
  <si>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</si>
  <si>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</si>
  <si>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</si>
  <si>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</si>
  <si>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</si>
  <si>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</si>
  <si>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</si>
  <si>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</si>
  <si>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</si>
  <si>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</si>
  <si>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</si>
  <si>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</si>
  <si>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</si>
  <si>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</si>
  <si>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</si>
  <si>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</si>
  <si>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</si>
  <si>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</si>
  <si>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</si>
  <si>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</si>
  <si>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</si>
  <si>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</si>
  <si>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</si>
  <si>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</si>
  <si>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</si>
  <si>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</si>
  <si>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</si>
  <si>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</si>
  <si>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</si>
  <si>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</si>
  <si>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</si>
  <si>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</si>
  <si>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</si>
  <si>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</si>
  <si>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</si>
  <si>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</si>
  <si>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</si>
  <si>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</si>
  <si>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</si>
  <si>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</si>
  <si>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</si>
  <si>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</si>
  <si>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</si>
  <si>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</si>
  <si>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</si>
  <si>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</si>
  <si>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</si>
  <si>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</si>
  <si>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</si>
  <si>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</si>
  <si>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</si>
  <si>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</si>
  <si>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</si>
  <si>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</si>
  <si>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</si>
  <si>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</si>
  <si>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</si>
  <si>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</si>
  <si>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</si>
  <si>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</si>
  <si>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</si>
  <si>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</si>
  <si>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</si>
  <si>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</si>
  <si>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</si>
  <si>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</si>
  <si>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</si>
  <si>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</si>
  <si>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</si>
  <si>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</si>
  <si>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</si>
  <si>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</si>
  <si>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</si>
  <si>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</si>
  <si>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</si>
  <si>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</si>
  <si>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</si>
  <si>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</si>
  <si>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</si>
  <si>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</si>
  <si>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</si>
  <si>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</si>
  <si>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</si>
  <si>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</si>
  <si>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</si>
  <si>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</si>
  <si>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</si>
  <si>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</si>
  <si>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</si>
  <si>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</si>
  <si>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</si>
  <si>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</si>
  <si>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</si>
  <si>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</si>
  <si>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</si>
  <si>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</si>
  <si>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</si>
  <si>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</si>
  <si>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</si>
  <si>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</si>
  <si>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</si>
  <si>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</si>
  <si>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</si>
  <si>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</si>
  <si>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</si>
  <si>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</si>
  <si>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</si>
  <si>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</si>
  <si>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</si>
  <si>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</si>
  <si>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</si>
  <si>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</si>
  <si>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</si>
  <si>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</si>
  <si>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</si>
  <si>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</si>
  <si>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</si>
  <si>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</si>
  <si>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</si>
  <si>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</si>
  <si>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</si>
  <si>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</si>
  <si>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</si>
  <si>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</si>
  <si>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</si>
  <si>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</si>
  <si>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</si>
  <si>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</si>
  <si>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</si>
  <si>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</si>
  <si>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</si>
  <si>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</si>
  <si>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</si>
  <si>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</si>
  <si>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</si>
  <si>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</si>
  <si>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</si>
  <si>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</si>
  <si>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</si>
  <si>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</si>
  <si>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</si>
  <si>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</si>
  <si>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</si>
  <si>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</si>
  <si>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</si>
  <si>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</si>
  <si>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</si>
  <si>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</si>
  <si>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</si>
  <si>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</si>
  <si>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</si>
  <si>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</si>
  <si>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</si>
  <si>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</si>
  <si>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</si>
  <si>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</si>
  <si>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</si>
  <si>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</si>
  <si>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</si>
  <si>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</si>
  <si>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</si>
  <si>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</si>
  <si>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</si>
  <si>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</si>
  <si>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</si>
  <si>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</si>
  <si>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</si>
  <si>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</si>
  <si>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</si>
  <si>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</si>
  <si>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</si>
  <si>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</si>
  <si>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</si>
  <si>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</si>
  <si>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</si>
  <si>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</si>
  <si>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</si>
  <si>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</si>
  <si>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</si>
  <si>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</si>
  <si>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</si>
  <si>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</si>
  <si>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</si>
  <si>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</si>
  <si>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</si>
  <si>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</si>
  <si>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</si>
  <si>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</si>
  <si>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</si>
  <si>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</si>
  <si>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</si>
  <si>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</si>
  <si>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</si>
  <si>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</si>
  <si>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</si>
  <si>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</si>
  <si>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</si>
  <si>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</si>
  <si>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</si>
  <si>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</si>
  <si>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</si>
  <si>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</si>
  <si>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</si>
  <si>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</si>
  <si>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</si>
  <si>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</si>
  <si>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</si>
  <si>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</si>
  <si>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</si>
  <si>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</si>
  <si>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</si>
  <si>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</si>
  <si>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</si>
  <si>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</si>
  <si>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</si>
  <si>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</si>
  <si>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</si>
  <si>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</si>
  <si>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</si>
  <si>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</si>
  <si>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</si>
  <si>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</si>
  <si>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</si>
  <si>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</si>
  <si>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</si>
  <si>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</si>
  <si>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</si>
  <si>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</si>
  <si>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</si>
  <si>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</si>
  <si>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</si>
  <si>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</si>
  <si>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</si>
  <si>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</si>
  <si>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</si>
  <si>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</si>
  <si>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</si>
  <si>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</si>
  <si>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</si>
  <si>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</si>
  <si>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</si>
  <si>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</si>
  <si>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</si>
  <si>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</si>
  <si>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</si>
  <si>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</si>
  <si>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</si>
  <si>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</si>
  <si>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</si>
  <si>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</si>
  <si>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</si>
  <si>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</si>
  <si>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</si>
  <si>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</si>
  <si>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</si>
  <si>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</si>
  <si>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</si>
  <si>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</si>
  <si>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</si>
  <si>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</si>
  <si>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</si>
  <si>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</si>
  <si>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</si>
  <si>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</si>
  <si>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</si>
  <si>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</si>
  <si>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</si>
  <si>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</si>
  <si>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</si>
  <si>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</si>
  <si>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</si>
  <si>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</si>
  <si>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</si>
  <si>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</si>
  <si>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</si>
  <si>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</si>
  <si>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</si>
  <si>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</si>
  <si>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</si>
  <si>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</si>
  <si>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</si>
  <si>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</si>
  <si>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</si>
  <si>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</si>
  <si>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</si>
  <si>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</si>
  <si>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</si>
  <si>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</si>
  <si>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</si>
  <si>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</si>
  <si>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</si>
  <si>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</si>
  <si>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</si>
  <si>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</si>
  <si>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</si>
  <si>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</si>
  <si>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</si>
  <si>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</si>
  <si>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</si>
  <si>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</si>
  <si>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</si>
  <si>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</si>
  <si>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</si>
  <si>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</si>
  <si>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</si>
  <si>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</si>
  <si>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</si>
  <si>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</si>
  <si>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</si>
  <si>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</si>
  <si>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</si>
  <si>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</si>
  <si>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</si>
  <si>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</si>
  <si>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</si>
  <si>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</si>
  <si>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</si>
  <si>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</si>
  <si>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</si>
  <si>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</si>
  <si>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</si>
  <si>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</si>
  <si>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</si>
  <si>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</si>
  <si>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</si>
  <si>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</si>
  <si>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</si>
  <si>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</si>
  <si>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</si>
  <si>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</si>
  <si>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</si>
  <si>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</si>
  <si>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</si>
  <si>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</si>
  <si>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</si>
  <si>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</si>
  <si>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</si>
  <si>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</si>
  <si>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</si>
  <si>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</si>
  <si>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</si>
  <si>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</si>
  <si>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</si>
  <si>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</si>
  <si>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</si>
  <si>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</si>
  <si>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</si>
  <si>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</si>
  <si>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</si>
  <si>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</si>
  <si>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</si>
  <si>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</si>
  <si>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</si>
  <si>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</si>
  <si>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</si>
  <si>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</si>
  <si>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</si>
  <si>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</si>
  <si>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</si>
  <si>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</si>
  <si>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</si>
  <si>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</si>
  <si>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</si>
  <si>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</si>
  <si>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</si>
  <si>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</si>
  <si>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</si>
  <si>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</si>
  <si>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</si>
  <si>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</si>
  <si>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</si>
  <si>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</si>
  <si>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</si>
  <si>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</si>
  <si>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</si>
  <si>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</si>
  <si>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</si>
  <si>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</si>
  <si>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</si>
  <si>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</si>
  <si>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</si>
  <si>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</si>
  <si>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</si>
  <si>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</si>
  <si>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</si>
  <si>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</si>
  <si>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</si>
  <si>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</si>
  <si>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</si>
  <si>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</si>
  <si>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</si>
  <si>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</si>
  <si>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</si>
  <si>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</si>
  <si>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</si>
  <si>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</si>
  <si>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</si>
  <si>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</si>
  <si>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</si>
  <si>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</si>
  <si>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</si>
  <si>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</si>
  <si>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</si>
  <si>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</si>
  <si>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</si>
  <si>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</si>
  <si>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</si>
  <si>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</si>
  <si>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</si>
  <si>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</si>
  <si>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</si>
  <si>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</si>
  <si>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</si>
  <si>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</si>
  <si>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</si>
  <si>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</si>
  <si>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</si>
  <si>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</si>
  <si>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</si>
  <si>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</si>
  <si>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</si>
  <si>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</si>
  <si>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</si>
  <si>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</si>
  <si>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</si>
  <si>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</si>
  <si>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</si>
  <si>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</si>
  <si>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</si>
  <si>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</si>
  <si>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</si>
  <si>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</si>
  <si>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</si>
  <si>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</si>
  <si>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</si>
  <si>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</si>
  <si>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</si>
  <si>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</si>
  <si>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</si>
  <si>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</si>
  <si>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</si>
  <si>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</si>
  <si>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</si>
  <si>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</si>
  <si>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</si>
  <si>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</si>
  <si>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</si>
  <si>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</si>
  <si>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</si>
  <si>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</si>
  <si>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</si>
  <si>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</si>
  <si>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</si>
  <si>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</si>
  <si>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</si>
  <si>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</si>
  <si>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</si>
  <si>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</si>
  <si>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</si>
  <si>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</si>
  <si>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</si>
  <si>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</si>
  <si>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</si>
  <si>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</si>
  <si>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</si>
  <si>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</si>
  <si>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</si>
  <si>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</si>
  <si>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</si>
  <si>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</si>
  <si>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</si>
  <si>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</si>
  <si>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</si>
  <si>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</si>
  <si>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</si>
  <si>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</si>
  <si>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</si>
  <si>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</si>
  <si>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</si>
  <si>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</si>
  <si>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</si>
  <si>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</si>
  <si>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</si>
  <si>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</si>
  <si>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</si>
  <si>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</si>
  <si>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</si>
  <si>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</si>
  <si>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</si>
  <si>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</si>
  <si>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</si>
  <si>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</si>
  <si>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</si>
  <si>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</si>
  <si>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</si>
  <si>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</si>
  <si>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</si>
  <si>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</si>
  <si>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</si>
  <si>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</si>
  <si>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</si>
  <si>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</si>
  <si>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</si>
  <si>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</si>
  <si>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</si>
  <si>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</si>
  <si>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</si>
  <si>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</si>
  <si>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</si>
  <si>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</si>
  <si>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</si>
  <si>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</si>
  <si>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</si>
  <si>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</si>
  <si>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</si>
  <si>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</si>
  <si>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</si>
  <si>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</si>
  <si>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</si>
  <si>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</si>
  <si>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</si>
  <si>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</si>
  <si>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</si>
  <si>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</si>
  <si>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</si>
  <si>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</si>
  <si>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</si>
  <si>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</si>
  <si>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</si>
  <si>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</si>
  <si>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</si>
  <si>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</si>
  <si>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</si>
  <si>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</si>
  <si>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</si>
  <si>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</si>
  <si>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</si>
  <si>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</si>
  <si>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</si>
  <si>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</si>
  <si>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</si>
  <si>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</si>
  <si>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</si>
  <si>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</si>
  <si>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</si>
  <si>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</si>
  <si>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</si>
  <si>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</si>
  <si>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</si>
  <si>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</si>
  <si>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</si>
  <si>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</si>
  <si>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</si>
  <si>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</si>
  <si>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</si>
  <si>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</si>
  <si>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</si>
  <si>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</si>
  <si>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</si>
  <si>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</si>
  <si>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</si>
  <si>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</si>
  <si>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</si>
  <si>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</si>
  <si>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</si>
  <si>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</si>
  <si>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</si>
  <si>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</si>
  <si>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</si>
  <si>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</si>
  <si>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</si>
  <si>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</si>
  <si>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</si>
  <si>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</si>
  <si>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</si>
  <si>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</si>
  <si>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</si>
  <si>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</si>
  <si>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</si>
  <si>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</si>
  <si>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</si>
  <si>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</si>
  <si>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</si>
  <si>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</si>
  <si>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</si>
  <si>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</si>
  <si>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</si>
  <si>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</si>
  <si>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</si>
  <si>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</si>
  <si>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</si>
  <si>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</si>
  <si>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</si>
  <si>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</si>
  <si>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</si>
  <si>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</si>
  <si>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</si>
  <si>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</si>
  <si>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</si>
  <si>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</si>
  <si>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</si>
  <si>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</si>
  <si>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</si>
  <si>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</si>
  <si>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</si>
  <si>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</si>
  <si>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</si>
  <si>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</si>
  <si>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</si>
  <si>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</si>
  <si>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</si>
  <si>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</si>
  <si>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</si>
  <si>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</si>
  <si>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</si>
  <si>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</si>
  <si>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</si>
  <si>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</si>
  <si>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</si>
  <si>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</si>
  <si>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</si>
  <si>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</si>
  <si>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</si>
  <si>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</si>
  <si>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</si>
  <si>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</si>
  <si>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</si>
  <si>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</si>
  <si>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</si>
  <si>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</si>
  <si>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</si>
  <si>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</si>
  <si>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</si>
  <si>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</si>
  <si>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</si>
  <si>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</si>
  <si>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</si>
  <si>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</si>
  <si>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</si>
  <si>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</si>
  <si>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</si>
  <si>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</si>
  <si>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</si>
  <si>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</si>
  <si>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</si>
  <si>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</si>
  <si>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</si>
  <si>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</si>
  <si>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</si>
  <si>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</si>
  <si>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</si>
  <si>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</si>
  <si>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</si>
  <si>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</si>
  <si>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</si>
  <si>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</si>
  <si>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</si>
  <si>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</si>
  <si>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</si>
  <si>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</si>
  <si>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</si>
  <si>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</si>
  <si>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</si>
  <si>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</si>
  <si>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</si>
  <si>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</si>
  <si>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</si>
  <si>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</si>
  <si>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</si>
  <si>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</si>
  <si>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</si>
  <si>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</si>
  <si>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</si>
  <si>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</si>
  <si>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</si>
  <si>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</si>
  <si>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</si>
  <si>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</si>
  <si>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</si>
  <si>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</si>
  <si>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</si>
  <si>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</si>
  <si>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</si>
  <si>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</si>
  <si>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</si>
  <si>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</si>
  <si>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</si>
  <si>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</si>
  <si>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</si>
  <si>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</si>
  <si>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</si>
  <si>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</si>
  <si>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</si>
  <si>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</si>
  <si>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</si>
  <si>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</si>
  <si>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</si>
  <si>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</si>
  <si>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</si>
  <si>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</si>
  <si>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</si>
  <si>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</si>
  <si>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</si>
  <si>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</si>
  <si>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</si>
  <si>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</si>
  <si>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</si>
  <si>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</si>
  <si>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</si>
  <si>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</si>
  <si>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</si>
  <si>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</si>
  <si>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</si>
  <si>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</si>
  <si>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</si>
  <si>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</si>
  <si>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</si>
  <si>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</si>
  <si>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</si>
  <si>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</si>
  <si>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</si>
  <si>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</si>
  <si>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</si>
  <si>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</si>
  <si>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</si>
  <si>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</si>
  <si>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</si>
  <si>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</si>
  <si>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</si>
  <si>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</si>
  <si>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</si>
  <si>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</si>
  <si>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</si>
  <si>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</si>
  <si>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</si>
  <si>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</si>
  <si>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</si>
  <si>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</si>
  <si>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</si>
  <si>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</si>
  <si>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</si>
  <si>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</si>
  <si>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</si>
  <si>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</si>
  <si>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</si>
  <si>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</si>
  <si>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</si>
  <si>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</si>
  <si>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</si>
  <si>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</si>
  <si>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</si>
  <si>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</si>
  <si>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</si>
  <si>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</si>
  <si>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</si>
  <si>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</si>
  <si>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</si>
  <si>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</si>
  <si>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</si>
  <si>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</si>
  <si>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</si>
  <si>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</si>
  <si>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</si>
  <si>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</si>
  <si>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</si>
  <si>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</si>
  <si>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</si>
  <si>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</si>
  <si>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</si>
  <si>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</si>
  <si>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</si>
  <si>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</si>
  <si>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</si>
  <si>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</si>
  <si>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</si>
  <si>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</si>
  <si>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</si>
  <si>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</si>
  <si>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</si>
  <si>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</si>
  <si>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</si>
  <si>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</si>
  <si>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</si>
  <si>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</si>
  <si>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</si>
  <si>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</si>
  <si>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</si>
  <si>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</si>
  <si>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</si>
  <si>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</si>
  <si>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</si>
  <si>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</si>
  <si>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</si>
  <si>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</si>
  <si>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</si>
  <si>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</si>
  <si>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</si>
  <si>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</si>
  <si>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</si>
  <si>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</si>
  <si>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</si>
  <si>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</si>
  <si>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</si>
  <si>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</si>
  <si>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</si>
  <si>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</si>
  <si>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</si>
  <si>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</si>
  <si>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</si>
  <si>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</si>
  <si>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</si>
  <si>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</si>
  <si>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</si>
  <si>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</si>
  <si>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</si>
  <si>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</si>
  <si>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</si>
  <si>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</si>
  <si>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</si>
  <si>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</si>
  <si>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</si>
  <si>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</si>
  <si>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</si>
  <si>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</si>
  <si>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</si>
  <si>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</si>
  <si>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</si>
  <si>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</si>
  <si>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</si>
  <si>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</si>
  <si>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</si>
  <si>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</si>
  <si>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</si>
  <si>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</si>
  <si>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</si>
  <si>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</si>
  <si>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</si>
  <si>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</si>
  <si>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</si>
  <si>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</si>
  <si>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</si>
  <si>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</si>
  <si>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</si>
  <si>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</si>
  <si>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</si>
  <si>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</si>
  <si>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</si>
  <si>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</si>
  <si>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</si>
  <si>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</si>
  <si>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</si>
  <si>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</si>
  <si>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</si>
  <si>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</si>
  <si>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</si>
  <si>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</si>
  <si>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</si>
  <si>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</si>
  <si>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</si>
  <si>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</si>
  <si>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</si>
  <si>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</si>
  <si>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</si>
  <si>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</si>
  <si>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</si>
  <si>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</si>
  <si>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</si>
  <si>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</si>
  <si>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</si>
  <si>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</si>
  <si>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</si>
  <si>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</si>
  <si>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</si>
  <si>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</si>
  <si>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</si>
  <si>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</si>
  <si>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</si>
  <si>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</si>
  <si>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</si>
  <si>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</si>
  <si>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</si>
  <si>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</si>
  <si>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</si>
  <si>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</si>
  <si>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</si>
  <si>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</si>
  <si>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</si>
  <si>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</si>
  <si>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</si>
  <si>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</si>
  <si>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</si>
  <si>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</si>
  <si>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</si>
  <si>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</si>
  <si>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</si>
  <si>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</si>
  <si>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</si>
  <si>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</si>
  <si>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</si>
  <si>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</si>
  <si>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</si>
  <si>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</si>
  <si>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</si>
  <si>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</si>
  <si>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</si>
  <si>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</si>
  <si>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</si>
  <si>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</si>
  <si>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</si>
  <si>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</si>
  <si>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</si>
  <si>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</si>
  <si>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</si>
  <si>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</si>
  <si>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</si>
  <si>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</si>
  <si>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</si>
  <si>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</si>
  <si>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</si>
  <si>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</si>
  <si>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</si>
  <si>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</si>
  <si>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</si>
  <si>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</si>
  <si>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</si>
  <si>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</si>
  <si>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</si>
  <si>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</si>
  <si>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</si>
  <si>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</si>
  <si>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</si>
  <si>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</si>
  <si>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</si>
  <si>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</si>
  <si>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</si>
  <si>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</si>
  <si>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</si>
  <si>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</si>
  <si>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</si>
  <si>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</si>
  <si>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</si>
  <si>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</si>
  <si>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</si>
  <si>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</si>
  <si>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</si>
  <si>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</si>
  <si>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</si>
  <si>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</si>
  <si>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</si>
  <si>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</si>
  <si>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</si>
  <si>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</si>
  <si>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</si>
  <si>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</si>
  <si>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</si>
  <si>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</si>
  <si>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</si>
  <si>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</si>
  <si>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</si>
  <si>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</si>
  <si>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</si>
  <si>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</si>
  <si>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</si>
  <si>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</si>
  <si>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</si>
  <si>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</si>
  <si>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</si>
  <si>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</si>
  <si>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</si>
  <si>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</si>
  <si>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</si>
  <si>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</si>
  <si>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</si>
  <si>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</si>
  <si>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</si>
  <si>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</si>
  <si>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</si>
  <si>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</si>
  <si>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</si>
  <si>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</si>
  <si>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</si>
  <si>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</si>
  <si>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</si>
  <si>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</si>
  <si>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</si>
  <si>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</si>
  <si>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</si>
  <si>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</si>
  <si>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</si>
  <si>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</si>
  <si>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</si>
  <si>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</si>
  <si>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</si>
  <si>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</si>
  <si>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</si>
  <si>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</si>
  <si>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</si>
  <si>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</si>
  <si>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</si>
  <si>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</si>
  <si>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</si>
  <si>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</si>
  <si>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</si>
  <si>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</si>
  <si>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</si>
  <si>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</si>
  <si>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</si>
  <si>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</si>
  <si>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</si>
  <si>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</si>
  <si>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</si>
  <si>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</si>
  <si>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</si>
  <si>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</si>
  <si>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</si>
  <si>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</si>
  <si>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</si>
  <si>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</si>
  <si>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</si>
  <si>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</si>
  <si>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</si>
  <si>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</si>
  <si>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</si>
  <si>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</si>
  <si>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</si>
  <si>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</si>
  <si>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</si>
  <si>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</si>
  <si>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</si>
  <si>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</si>
  <si>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</si>
  <si>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</si>
  <si>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</si>
  <si>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</si>
  <si>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</si>
  <si>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</si>
  <si>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</si>
  <si>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</si>
  <si>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</si>
  <si>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</si>
  <si>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</si>
  <si>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</si>
  <si>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</si>
  <si>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</si>
  <si>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</si>
  <si>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</si>
  <si>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</si>
  <si>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</si>
  <si>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</si>
  <si>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</si>
  <si>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</si>
  <si>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</si>
  <si>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</si>
  <si>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</si>
  <si>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</si>
  <si>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</si>
  <si>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</si>
  <si>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</si>
  <si>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</si>
  <si>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</si>
  <si>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</si>
  <si>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</si>
  <si>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</si>
  <si>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</si>
  <si>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</si>
  <si>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</si>
  <si>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</si>
  <si>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</si>
  <si>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</si>
  <si>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</si>
  <si>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</si>
  <si>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</si>
  <si>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</si>
  <si>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</si>
  <si>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</si>
  <si>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</si>
  <si>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</si>
  <si>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</si>
  <si>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</si>
  <si>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</si>
  <si>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</si>
  <si>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</si>
  <si>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</si>
  <si>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</si>
  <si>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</si>
  <si>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</si>
  <si>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</si>
  <si>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</si>
  <si>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</si>
  <si>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</si>
  <si>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</si>
  <si>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</si>
  <si>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</si>
  <si>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</si>
  <si>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</si>
  <si>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</si>
  <si>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</si>
  <si>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</si>
  <si>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</si>
  <si>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</si>
  <si>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</si>
  <si>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</si>
  <si>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</si>
  <si>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</si>
  <si>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</si>
  <si>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</si>
  <si>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</si>
  <si>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</si>
  <si>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</si>
  <si>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</si>
  <si>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</si>
  <si>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</si>
  <si>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</si>
  <si>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</si>
  <si>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</si>
  <si>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</si>
  <si>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</si>
  <si>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</si>
  <si>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</si>
  <si>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</si>
  <si>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</si>
  <si>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</si>
  <si>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</si>
  <si>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</si>
  <si>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</si>
  <si>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</si>
  <si>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</si>
  <si>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</si>
  <si>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</si>
  <si>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</si>
  <si>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</si>
  <si>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</si>
  <si>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</si>
  <si>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</si>
  <si>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</si>
  <si>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</si>
  <si>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</si>
  <si>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</si>
  <si>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</si>
  <si>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</si>
  <si>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</si>
  <si>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</si>
  <si>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</si>
  <si>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</si>
  <si>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</si>
  <si>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</si>
  <si>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</si>
  <si>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</si>
  <si>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</si>
  <si>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</si>
  <si>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</si>
  <si>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</si>
  <si>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</si>
  <si>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</si>
  <si>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</si>
  <si>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</si>
  <si>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</si>
  <si>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</si>
  <si>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</si>
  <si>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</si>
  <si>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</si>
  <si>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</si>
  <si>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</si>
  <si>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</si>
  <si>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</si>
  <si>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</si>
  <si>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</si>
  <si>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</si>
  <si>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</si>
  <si>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</si>
  <si>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</si>
  <si>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</si>
  <si>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</si>
  <si>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</si>
  <si>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</si>
  <si>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</si>
  <si>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</si>
  <si>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</si>
  <si>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</si>
  <si>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</si>
  <si>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</si>
  <si>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</si>
  <si>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</si>
  <si>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</si>
  <si>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</si>
  <si>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</si>
  <si>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</si>
  <si>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</si>
  <si>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</si>
  <si>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</si>
  <si>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</si>
  <si>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</si>
  <si>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</si>
  <si>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</si>
  <si>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</si>
  <si>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</si>
  <si>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</si>
  <si>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</si>
  <si>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</si>
  <si>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</si>
  <si>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</si>
  <si>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</si>
  <si>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</si>
  <si>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</si>
  <si>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</si>
  <si>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</si>
  <si>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</si>
  <si>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</si>
  <si>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</si>
  <si>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</si>
  <si>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</si>
  <si>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</si>
  <si>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</si>
  <si>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</si>
  <si>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</si>
  <si>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</si>
  <si>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</si>
  <si>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</si>
  <si>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</si>
  <si>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</si>
  <si>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</si>
  <si>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</si>
  <si>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</si>
  <si>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</si>
  <si>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</si>
  <si>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</si>
  <si>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</si>
  <si>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</si>
  <si>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</si>
  <si>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</si>
  <si>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</si>
  <si>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</si>
  <si>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</si>
  <si>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</si>
  <si>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</si>
  <si>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</si>
  <si>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</si>
  <si>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</si>
  <si>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</si>
  <si>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</si>
  <si>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</si>
  <si>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</si>
  <si>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</si>
  <si>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</si>
  <si>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</si>
  <si>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</si>
  <si>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</si>
  <si>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</si>
  <si>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</si>
  <si>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</si>
  <si>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</si>
  <si>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</si>
  <si>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</si>
  <si>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</si>
  <si>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</si>
  <si>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</si>
  <si>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</si>
  <si>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</si>
  <si>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</si>
  <si>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</si>
  <si>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</si>
  <si>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</si>
  <si>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</si>
  <si>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</si>
  <si>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</si>
  <si>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</si>
  <si>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</si>
  <si>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</si>
  <si>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</si>
  <si>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</si>
  <si>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</si>
  <si>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</si>
  <si>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</si>
  <si>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</si>
  <si>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</si>
  <si>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</si>
  <si>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</si>
  <si>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</si>
  <si>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</si>
  <si>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</si>
  <si>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</si>
  <si>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</si>
  <si>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</si>
  <si>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</si>
  <si>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</si>
  <si>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</si>
  <si>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</si>
  <si>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</si>
  <si>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</si>
  <si>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</si>
  <si>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</si>
  <si>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</si>
  <si>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</si>
  <si>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</si>
  <si>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</si>
  <si>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</si>
  <si>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</si>
  <si>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</si>
  <si>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</si>
  <si>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</si>
  <si>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</si>
  <si>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</si>
  <si>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</si>
  <si>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</si>
  <si>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</si>
  <si>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</si>
  <si>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</si>
  <si>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</si>
  <si>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</si>
  <si>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</si>
  <si>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</si>
  <si>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</si>
  <si>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</si>
  <si>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</si>
  <si>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</si>
  <si>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</si>
  <si>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</si>
  <si>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</si>
  <si>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</si>
  <si>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</si>
  <si>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</si>
  <si>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</si>
  <si>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</si>
  <si>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</si>
  <si>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</si>
  <si>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</si>
  <si>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</si>
  <si>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</si>
  <si>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</si>
  <si>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</si>
  <si>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</si>
  <si>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</si>
  <si>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</si>
  <si>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</si>
  <si>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</si>
  <si>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</si>
  <si>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</si>
  <si>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</si>
  <si>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</si>
  <si>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</si>
  <si>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</si>
  <si>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</si>
  <si>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</si>
  <si>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</si>
  <si>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</si>
  <si>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</si>
  <si>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</si>
  <si>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</si>
  <si>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</si>
  <si>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</si>
  <si>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</si>
  <si>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</si>
  <si>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</si>
  <si>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</si>
  <si>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</si>
  <si>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</si>
  <si>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</si>
  <si>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</si>
  <si>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</si>
  <si>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</si>
  <si>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</si>
  <si>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</si>
  <si>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</si>
  <si>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</si>
  <si>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</si>
  <si>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</si>
  <si>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</si>
  <si>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</si>
  <si>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</si>
  <si>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</si>
  <si>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</si>
  <si>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</si>
  <si>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</si>
  <si>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</si>
  <si>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</si>
  <si>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</si>
  <si>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</si>
  <si>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</si>
  <si>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</si>
  <si>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</si>
  <si>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</si>
  <si>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</si>
  <si>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</si>
  <si>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</si>
  <si>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</si>
  <si>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</si>
  <si>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</si>
  <si>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</si>
  <si>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</si>
  <si>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</si>
  <si>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</si>
  <si>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</si>
  <si>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</si>
  <si>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</si>
  <si>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</si>
  <si>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</si>
  <si>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</si>
  <si>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</si>
  <si>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</si>
  <si>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</si>
  <si>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</si>
  <si>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</si>
  <si>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</si>
  <si>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</si>
  <si>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</si>
  <si>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</si>
  <si>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</si>
  <si>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</si>
  <si>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</si>
  <si>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</si>
  <si>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</si>
  <si>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</si>
  <si>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</si>
  <si>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</si>
  <si>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</si>
  <si>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</si>
  <si>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</si>
  <si>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</si>
  <si>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</si>
  <si>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</si>
  <si>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</si>
  <si>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</si>
  <si>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</si>
  <si>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</si>
  <si>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</si>
  <si>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</si>
  <si>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</si>
  <si>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</si>
  <si>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</si>
  <si>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</si>
  <si>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</si>
  <si>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</si>
  <si>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</si>
  <si>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</si>
  <si>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</si>
  <si>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</si>
  <si>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</si>
  <si>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</si>
  <si>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</si>
  <si>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</si>
  <si>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</si>
  <si>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</si>
  <si>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</si>
  <si>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</si>
  <si>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</si>
  <si>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</si>
  <si>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</si>
  <si>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</si>
  <si>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</si>
  <si>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</si>
  <si>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</si>
  <si>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</si>
  <si>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</si>
  <si>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</si>
  <si>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</si>
  <si>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</si>
  <si>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</si>
  <si>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</si>
  <si>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</si>
  <si>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</si>
  <si>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</si>
  <si>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</si>
  <si>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</si>
  <si>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</si>
  <si>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</si>
  <si>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</si>
  <si>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</si>
  <si>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</si>
  <si>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</si>
  <si>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</si>
  <si>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</si>
  <si>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</si>
  <si>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</si>
  <si>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</si>
  <si>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</si>
  <si>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</si>
  <si>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</si>
  <si>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</si>
  <si>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</si>
  <si>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</si>
  <si>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</si>
  <si>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</si>
  <si>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</si>
  <si>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</si>
  <si>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</si>
  <si>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</si>
  <si>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</si>
  <si>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</si>
  <si>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</si>
  <si>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</si>
  <si>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</si>
  <si>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</si>
  <si>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</si>
  <si>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</si>
  <si>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</si>
  <si>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</si>
  <si>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</si>
  <si>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</si>
  <si>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</si>
  <si>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</si>
  <si>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</si>
  <si>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</si>
  <si>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</si>
  <si>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</si>
  <si>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</si>
  <si>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</si>
  <si>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</si>
  <si>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</si>
  <si>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</si>
  <si>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</si>
  <si>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</si>
  <si>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</si>
  <si>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</si>
  <si>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</si>
  <si>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</si>
  <si>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</si>
  <si>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</si>
  <si>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</si>
  <si>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</si>
  <si>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</si>
  <si>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</si>
  <si>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</si>
  <si>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</si>
  <si>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</si>
  <si>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</si>
  <si>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</si>
  <si>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</si>
  <si>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</si>
  <si>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</si>
  <si>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</si>
  <si>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</si>
  <si>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</si>
  <si>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</si>
  <si>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</si>
  <si>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</si>
  <si>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</si>
  <si>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</si>
  <si>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</si>
  <si>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</si>
  <si>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</si>
  <si>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</si>
  <si>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</si>
  <si>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</si>
  <si>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</si>
  <si>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</si>
  <si>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</si>
  <si>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</si>
  <si>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</si>
  <si>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</si>
  <si>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</si>
  <si>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</si>
  <si>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</si>
  <si>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</si>
  <si>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</si>
  <si>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</si>
  <si>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</si>
  <si>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</si>
  <si>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</si>
  <si>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</si>
  <si>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</si>
  <si>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</si>
  <si>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</si>
  <si>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</si>
  <si>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</si>
  <si>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</si>
  <si>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</si>
  <si>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</si>
  <si>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</si>
  <si>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</si>
  <si>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</si>
  <si>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</si>
  <si>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</si>
  <si>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</si>
  <si>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</si>
  <si>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</si>
  <si>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</si>
  <si>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</si>
  <si>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</si>
  <si>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</si>
  <si>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</si>
  <si>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</si>
  <si>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</si>
  <si>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</si>
  <si>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</si>
  <si>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</si>
  <si>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</si>
  <si>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</si>
  <si>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</si>
  <si>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</si>
  <si>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</si>
  <si>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</si>
  <si>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</si>
  <si>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</si>
  <si>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</si>
  <si>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</si>
  <si>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</si>
  <si>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</si>
  <si>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</si>
  <si>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</si>
  <si>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</si>
  <si>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</si>
  <si>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</si>
  <si>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</si>
  <si>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</si>
  <si>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</si>
  <si>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</si>
  <si>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</si>
  <si>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</si>
  <si>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</si>
  <si>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</si>
  <si>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</si>
  <si>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</si>
  <si>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</si>
  <si>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</si>
  <si>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</si>
  <si>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</si>
  <si>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</si>
  <si>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</si>
  <si>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</si>
  <si>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</si>
  <si>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</si>
  <si>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</si>
  <si>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</si>
  <si>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</si>
  <si>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</si>
  <si>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</si>
  <si>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</si>
  <si>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</si>
  <si>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</si>
  <si>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</si>
  <si>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</si>
  <si>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</si>
  <si>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</si>
  <si>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</si>
  <si>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</si>
  <si>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</si>
  <si>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</si>
  <si>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</si>
  <si>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</si>
  <si>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</si>
  <si>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</si>
  <si>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</si>
  <si>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</si>
  <si>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</si>
  <si>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</si>
  <si>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</si>
  <si>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</si>
  <si>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</si>
  <si>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</si>
  <si>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</si>
  <si>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</si>
  <si>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</si>
  <si>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</si>
  <si>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</si>
  <si>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</si>
  <si>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</si>
  <si>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</si>
  <si>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</si>
  <si>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</si>
  <si>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</si>
  <si>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</si>
  <si>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</si>
  <si>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</si>
  <si>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</si>
  <si>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</si>
  <si>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</si>
  <si>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</si>
  <si>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</si>
  <si>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</si>
  <si>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</si>
  <si>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</si>
  <si>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</si>
  <si>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</si>
  <si>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</si>
  <si>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</si>
  <si>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</si>
  <si>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</si>
  <si>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</si>
  <si>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</si>
  <si>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</si>
  <si>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</si>
  <si>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</si>
  <si>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</si>
  <si>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</si>
  <si>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</si>
  <si>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</si>
  <si>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</si>
  <si>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</si>
  <si>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</si>
  <si>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</si>
  <si>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</si>
  <si>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</si>
  <si>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</si>
  <si>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</si>
  <si>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</si>
  <si>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</si>
  <si>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</si>
  <si>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</si>
  <si>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</si>
  <si>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</si>
  <si>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</si>
  <si>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</si>
  <si>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</si>
  <si>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</si>
  <si>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</si>
  <si>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</si>
  <si>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</si>
  <si>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</si>
  <si>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</si>
  <si>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</si>
  <si>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</si>
  <si>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</si>
  <si>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</si>
  <si>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</si>
  <si>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</si>
  <si>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</si>
  <si>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</si>
  <si>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</si>
  <si>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</si>
  <si>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</si>
  <si>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</si>
  <si>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</si>
  <si>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</si>
  <si>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</si>
  <si>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</si>
  <si>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</si>
  <si>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</si>
  <si>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</si>
  <si>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</si>
  <si>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</si>
  <si>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</si>
  <si>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</si>
  <si>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</si>
  <si>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</si>
  <si>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</si>
  <si>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</si>
  <si>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</si>
  <si>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</si>
  <si>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</si>
  <si>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</si>
  <si>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</si>
  <si>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</si>
  <si>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</si>
  <si>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</si>
  <si>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</si>
  <si>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</si>
  <si>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</si>
  <si>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</si>
  <si>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</si>
  <si>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</si>
  <si>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</si>
  <si>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</si>
  <si>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</si>
  <si>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</si>
  <si>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</si>
  <si>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</si>
  <si>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</si>
  <si>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</si>
  <si>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</si>
  <si>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</si>
  <si>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</si>
  <si>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</si>
  <si>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</si>
  <si>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</si>
  <si>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</si>
  <si>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</si>
  <si>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</si>
  <si>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</si>
  <si>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</si>
  <si>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</si>
  <si>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</si>
  <si>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</si>
  <si>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</si>
  <si>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</si>
  <si>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</si>
  <si>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</si>
  <si>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</si>
  <si>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</si>
  <si>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</si>
  <si>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</si>
  <si>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</si>
  <si>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</si>
  <si>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</si>
  <si>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</si>
  <si>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</si>
  <si>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</si>
  <si>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</si>
  <si>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</si>
  <si>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</si>
  <si>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</si>
  <si>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</si>
  <si>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</si>
  <si>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</si>
  <si>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</si>
  <si>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</si>
  <si>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</si>
  <si>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</si>
  <si>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</si>
  <si>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</si>
  <si>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</si>
  <si>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</si>
  <si>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</si>
  <si>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</si>
  <si>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</si>
  <si>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</si>
  <si>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</si>
  <si>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</si>
  <si>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</si>
  <si>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</si>
  <si>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</si>
  <si>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</si>
  <si>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</si>
  <si>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</si>
  <si>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</si>
  <si>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</si>
  <si>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</si>
  <si>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</si>
  <si>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</si>
  <si>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</si>
  <si>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</si>
  <si>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</si>
  <si>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</si>
  <si>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</si>
  <si>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</si>
  <si>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</si>
  <si>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</si>
  <si>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</si>
  <si>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</si>
  <si>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</si>
  <si>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</si>
  <si>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</si>
  <si>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</si>
  <si>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</si>
  <si>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</si>
  <si>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</si>
  <si>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</si>
  <si>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</si>
  <si>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</si>
  <si>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</si>
  <si>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</si>
  <si>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</si>
  <si>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</si>
  <si>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</si>
  <si>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</si>
  <si>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</si>
  <si>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</si>
  <si>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</si>
  <si>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</si>
  <si>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</si>
  <si>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</si>
  <si>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</si>
  <si>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</si>
  <si>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</si>
  <si>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</si>
  <si>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</si>
  <si>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</si>
  <si>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</si>
  <si>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</si>
  <si>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</si>
  <si>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</si>
  <si>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</si>
  <si>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</si>
  <si>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</si>
  <si>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</si>
  <si>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</si>
  <si>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</si>
  <si>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</si>
  <si>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</si>
  <si>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</si>
  <si>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</si>
  <si>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</si>
  <si>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</si>
  <si>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</si>
  <si>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</si>
  <si>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</si>
  <si>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</si>
  <si>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</si>
  <si>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</si>
  <si>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</si>
  <si>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</si>
  <si>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</si>
  <si>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</si>
  <si>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</si>
  <si>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</si>
  <si>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</si>
  <si>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</si>
  <si>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</si>
  <si>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</si>
  <si>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</si>
  <si>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</si>
  <si>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</si>
  <si>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</si>
  <si>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</si>
  <si>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</si>
  <si>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</si>
  <si>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</si>
  <si>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</si>
  <si>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</si>
  <si>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</si>
  <si>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</si>
  <si>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</si>
  <si>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</si>
  <si>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</si>
  <si>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</si>
  <si>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</si>
  <si>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</si>
  <si>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</si>
  <si>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</si>
  <si>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</si>
  <si>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</si>
  <si>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</si>
  <si>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</si>
  <si>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</si>
  <si>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</si>
  <si>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</si>
  <si>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</si>
  <si>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</si>
  <si>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</si>
  <si>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</si>
  <si>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</si>
  <si>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</si>
  <si>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</si>
  <si>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</si>
  <si>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</si>
  <si>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</si>
  <si>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</si>
  <si>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</si>
  <si>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</si>
  <si>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</si>
  <si>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</si>
  <si>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</si>
  <si>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</si>
  <si>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</si>
  <si>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</si>
  <si>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</si>
  <si>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</si>
  <si>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</si>
  <si>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</si>
  <si>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</si>
  <si>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</si>
  <si>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</si>
  <si>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</si>
  <si>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</si>
  <si>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</si>
  <si>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</si>
  <si>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</si>
  <si>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</si>
  <si>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</si>
  <si>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</si>
  <si>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</si>
  <si>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</si>
  <si>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</si>
  <si>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</si>
  <si>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</si>
  <si>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</si>
  <si>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</si>
  <si>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</si>
  <si>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</si>
  <si>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</si>
  <si>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</si>
  <si>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</si>
  <si>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</si>
  <si>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</si>
  <si>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</si>
  <si>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</si>
  <si>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</si>
  <si>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</si>
  <si>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</si>
  <si>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</si>
  <si>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</si>
  <si>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</si>
  <si>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</si>
  <si>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</si>
  <si>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</si>
  <si>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</si>
  <si>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</si>
  <si>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</si>
  <si>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</si>
  <si>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</si>
  <si>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</si>
  <si>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</si>
  <si>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</si>
  <si>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</si>
  <si>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</si>
  <si>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</si>
  <si>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</si>
  <si>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</si>
  <si>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</si>
  <si>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</si>
  <si>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</si>
  <si>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</si>
  <si>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</si>
  <si>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</si>
  <si>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</si>
  <si>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</si>
  <si>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</si>
  <si>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</si>
  <si>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</si>
  <si>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</si>
  <si>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</si>
  <si>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</si>
  <si>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</si>
  <si>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</si>
  <si>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</si>
  <si>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</si>
  <si>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</si>
  <si>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</si>
  <si>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</si>
  <si>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</si>
  <si>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</si>
  <si>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</si>
  <si>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</si>
  <si>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</si>
  <si>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</si>
  <si>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</si>
  <si>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</si>
  <si>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</si>
  <si>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</si>
  <si>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</si>
  <si>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</si>
  <si>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</si>
  <si>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</si>
  <si>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</si>
  <si>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</si>
  <si>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</si>
  <si>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</si>
  <si>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</si>
  <si>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</si>
  <si>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</si>
  <si>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</si>
  <si>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</si>
  <si>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</si>
  <si>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</si>
  <si>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</si>
  <si>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</si>
  <si>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</si>
  <si>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</si>
  <si>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</si>
  <si>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</si>
  <si>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</si>
  <si>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</si>
  <si>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</si>
  <si>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</si>
  <si>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</si>
  <si>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</si>
  <si>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</si>
  <si>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</si>
  <si>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</si>
  <si>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</si>
  <si>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</si>
  <si>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</si>
  <si>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</si>
  <si>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</si>
  <si>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</si>
  <si>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</si>
  <si>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</si>
  <si>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</si>
  <si>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</si>
  <si>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</si>
  <si>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</si>
  <si>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</si>
  <si>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</si>
  <si>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</si>
  <si>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</si>
  <si>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</si>
  <si>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</si>
  <si>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</si>
  <si>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</si>
  <si>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</si>
  <si>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</si>
  <si>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</si>
  <si>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</si>
  <si>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</si>
  <si>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</si>
  <si>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</si>
  <si>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</si>
  <si>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</si>
  <si>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</si>
  <si>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</si>
  <si>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</si>
  <si>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</si>
  <si>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</si>
  <si>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</si>
  <si>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</si>
  <si>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</si>
  <si>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</si>
  <si>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</si>
  <si>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</si>
  <si>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</si>
  <si>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</si>
  <si>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</si>
  <si>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</si>
  <si>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</si>
  <si>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</si>
  <si>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</si>
  <si>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</si>
  <si>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</si>
  <si>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</si>
  <si>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</si>
  <si>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</si>
  <si>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</si>
  <si>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</si>
  <si>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</si>
  <si>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</si>
  <si>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</si>
  <si>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</si>
  <si>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</si>
  <si>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</si>
  <si>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</si>
  <si>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</si>
  <si>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</si>
  <si>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</si>
  <si>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</si>
  <si>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</si>
  <si>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</si>
  <si>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</si>
  <si>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</si>
  <si>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</si>
  <si>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</si>
  <si>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</si>
  <si>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</si>
  <si>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</si>
  <si>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</si>
  <si>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</si>
  <si>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</si>
  <si>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</si>
  <si>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</si>
  <si>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</si>
  <si>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</si>
  <si>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</si>
  <si>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</si>
  <si>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</si>
  <si>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</si>
  <si>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</si>
  <si>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</si>
  <si>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</si>
  <si>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</si>
  <si>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</si>
  <si>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</si>
  <si>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</si>
  <si>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</si>
  <si>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</si>
  <si>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</si>
  <si>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</si>
  <si>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</si>
  <si>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</si>
  <si>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</si>
  <si>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</si>
  <si>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</si>
  <si>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</si>
  <si>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</si>
  <si>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</si>
  <si>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</si>
  <si>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</si>
  <si>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</si>
  <si>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</si>
  <si>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</si>
  <si>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</si>
  <si>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</si>
  <si>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</si>
  <si>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</si>
  <si>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</si>
  <si>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</si>
  <si>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</si>
  <si>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</si>
  <si>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</si>
  <si>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</si>
  <si>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</si>
  <si>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</si>
  <si>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</si>
  <si>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</si>
  <si>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</si>
  <si>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</si>
  <si>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</si>
  <si>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</si>
  <si>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</si>
  <si>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</si>
  <si>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</si>
  <si>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</si>
  <si>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</si>
  <si>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</si>
  <si>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</si>
  <si>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</si>
  <si>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</si>
  <si>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</si>
  <si>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</si>
  <si>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</si>
  <si>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</si>
  <si>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</si>
  <si>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</si>
  <si>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</si>
  <si>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</si>
  <si>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</si>
  <si>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</si>
  <si>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</si>
  <si>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</si>
  <si>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</si>
  <si>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</si>
  <si>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</si>
  <si>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</si>
  <si>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</si>
  <si>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</si>
  <si>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</si>
  <si>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</si>
  <si>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</si>
  <si>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</si>
  <si>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</si>
  <si>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</si>
  <si>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</si>
  <si>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</si>
  <si>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</si>
  <si>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</si>
  <si>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</si>
  <si>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</si>
  <si>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</si>
  <si>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</si>
  <si>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</si>
  <si>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</si>
  <si>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</si>
  <si>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</si>
  <si>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</si>
  <si>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</si>
  <si>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</si>
  <si>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</si>
  <si>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</si>
  <si>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</si>
  <si>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</si>
  <si>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</si>
  <si>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</si>
  <si>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</si>
  <si>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</si>
  <si>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</si>
  <si>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</si>
  <si>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</si>
  <si>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</si>
  <si>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</si>
  <si>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</si>
  <si>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</si>
  <si>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</si>
  <si>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</si>
  <si>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</si>
  <si>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</si>
  <si>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</si>
  <si>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</si>
  <si>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</si>
  <si>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</si>
  <si>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</si>
  <si>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</si>
  <si>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</si>
  <si>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</si>
  <si>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</si>
  <si>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</si>
  <si>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</si>
  <si>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</si>
  <si>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</si>
  <si>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</si>
  <si>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</si>
  <si>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</si>
  <si>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</si>
  <si>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</si>
  <si>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</si>
  <si>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</si>
  <si>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</si>
  <si>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</si>
  <si>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</si>
  <si>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</si>
  <si>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</si>
  <si>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</si>
  <si>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</si>
  <si>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</si>
  <si>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</si>
  <si>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</si>
  <si>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</si>
  <si>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</si>
  <si>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</si>
  <si>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</si>
  <si>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</si>
  <si>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</si>
  <si>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</si>
  <si>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</si>
  <si>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</si>
  <si>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</si>
  <si>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</si>
  <si>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</si>
  <si>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</si>
  <si>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</si>
  <si>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</si>
  <si>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</si>
  <si>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</si>
  <si>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</si>
  <si>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</si>
  <si>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</si>
  <si>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</si>
  <si>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</si>
  <si>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</si>
  <si>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</si>
  <si>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</si>
  <si>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</si>
  <si>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</si>
  <si>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</si>
  <si>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</si>
  <si>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</si>
  <si>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</si>
  <si>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</si>
  <si>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</si>
  <si>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</si>
  <si>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</si>
  <si>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</si>
  <si>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</si>
  <si>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</si>
  <si>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</si>
  <si>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</si>
  <si>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</si>
  <si>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</si>
  <si>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</si>
  <si>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</si>
  <si>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</si>
  <si>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</si>
  <si>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</si>
  <si>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</si>
  <si>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</si>
  <si>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</si>
  <si>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</si>
  <si>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</si>
  <si>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</si>
  <si>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</si>
  <si>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</si>
  <si>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</si>
  <si>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</si>
  <si>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</si>
  <si>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</si>
  <si>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</si>
  <si>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</si>
  <si>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</si>
  <si>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</si>
  <si>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</si>
  <si>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</si>
  <si>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</si>
  <si>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</si>
  <si>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</si>
  <si>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</si>
  <si>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</si>
  <si>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</si>
  <si>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</si>
  <si>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</si>
  <si>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</si>
  <si>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</si>
  <si>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</si>
  <si>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</si>
  <si>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</si>
  <si>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</si>
  <si>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</si>
  <si>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</si>
  <si>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</si>
  <si>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</si>
  <si>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</si>
  <si>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</si>
  <si>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</si>
  <si>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</si>
  <si>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</si>
  <si>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</si>
  <si>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</si>
  <si>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</si>
  <si>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</si>
  <si>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</si>
  <si>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</si>
  <si>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</si>
  <si>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</si>
  <si>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</si>
  <si>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</si>
  <si>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</si>
  <si>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</si>
  <si>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</si>
  <si>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</si>
  <si>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</si>
  <si>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</si>
  <si>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</si>
  <si>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</si>
  <si>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</si>
  <si>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</si>
  <si>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</si>
  <si>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</si>
  <si>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</si>
  <si>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</si>
  <si>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</si>
  <si>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</si>
  <si>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</si>
  <si>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</si>
  <si>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</si>
  <si>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</si>
  <si>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</si>
  <si>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</si>
  <si>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</si>
  <si>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</si>
  <si>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</si>
  <si>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</si>
  <si>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</si>
  <si>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</si>
  <si>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</si>
  <si>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</si>
  <si>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</si>
  <si>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</si>
  <si>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</si>
  <si>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</si>
  <si>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</si>
  <si>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</si>
  <si>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</si>
  <si>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</si>
  <si>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</si>
  <si>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</si>
  <si>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</si>
  <si>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</si>
  <si>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</si>
  <si>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</si>
  <si>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</si>
  <si>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</si>
  <si>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</si>
  <si>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</si>
  <si>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</si>
  <si>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</si>
  <si>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</si>
  <si>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</si>
  <si>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</si>
  <si>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</si>
  <si>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</si>
  <si>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</si>
  <si>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</si>
  <si>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</si>
  <si>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</si>
  <si>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</si>
  <si>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</si>
  <si>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</si>
  <si>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</si>
  <si>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</si>
  <si>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</si>
  <si>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</si>
  <si>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</si>
  <si>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</si>
  <si>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</si>
  <si>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</si>
  <si>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</si>
  <si>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</si>
  <si>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</si>
  <si>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</si>
  <si>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</si>
  <si>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</si>
  <si>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</si>
  <si>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</si>
  <si>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</si>
  <si>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</si>
  <si>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</si>
  <si>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</si>
  <si>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</si>
  <si>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</si>
  <si>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</si>
  <si>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</si>
  <si>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</si>
  <si>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</si>
  <si>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</si>
  <si>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</si>
  <si>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</si>
  <si>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</si>
  <si>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</si>
  <si>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</si>
  <si>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</si>
  <si>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</si>
  <si>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</si>
  <si>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</si>
  <si>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</si>
  <si>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</si>
  <si>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</si>
  <si>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</si>
  <si>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</si>
  <si>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</si>
  <si>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</si>
  <si>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</si>
  <si>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</si>
  <si>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</si>
  <si>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</si>
  <si>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</si>
  <si>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</si>
  <si>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</si>
  <si>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</si>
  <si>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</si>
  <si>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</si>
  <si>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</si>
  <si>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</si>
  <si>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</si>
  <si>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</si>
  <si>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</si>
  <si>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</si>
  <si>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</si>
  <si>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</si>
  <si>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</si>
  <si>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</si>
  <si>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</si>
  <si>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</si>
  <si>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</si>
  <si>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</si>
  <si>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</si>
  <si>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</si>
  <si>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</si>
  <si>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</si>
  <si>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</si>
  <si>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</si>
  <si>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</si>
  <si>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</si>
  <si>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</si>
  <si>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</si>
  <si>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</si>
  <si>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</si>
  <si>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</si>
  <si>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</si>
  <si>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</si>
  <si>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</si>
  <si>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</si>
  <si>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</si>
  <si>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</si>
  <si>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</si>
  <si>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</si>
  <si>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</si>
  <si>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</si>
  <si>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</si>
  <si>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</si>
  <si>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</si>
  <si>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</si>
  <si>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</si>
  <si>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</si>
  <si>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</si>
  <si>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</si>
  <si>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</si>
  <si>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</si>
  <si>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</si>
  <si>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</si>
  <si>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</si>
  <si>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</si>
  <si>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</si>
  <si>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</si>
  <si>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</si>
  <si>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</si>
  <si>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</si>
  <si>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</si>
  <si>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</si>
  <si>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</si>
  <si>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</si>
  <si>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</si>
  <si>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</si>
  <si>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</si>
  <si>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</si>
  <si>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</si>
  <si>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</si>
  <si>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</si>
  <si>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</si>
  <si>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</si>
  <si>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</si>
  <si>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</si>
  <si>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</si>
  <si>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</si>
  <si>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</si>
  <si>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</si>
  <si>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</si>
  <si>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</si>
  <si>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</si>
  <si>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</si>
  <si>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</si>
  <si>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</si>
  <si>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</si>
  <si>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</si>
  <si>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</si>
  <si>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</si>
  <si>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</si>
  <si>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</si>
  <si>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</si>
  <si>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</si>
  <si>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</si>
  <si>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</si>
  <si>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</si>
  <si>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</si>
  <si>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</si>
  <si>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</si>
  <si>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</si>
  <si>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</si>
  <si>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</si>
  <si>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</si>
  <si>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</si>
  <si>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</si>
  <si>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</si>
  <si>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</si>
  <si>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</si>
  <si>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</si>
  <si>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</si>
  <si>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</si>
  <si>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</si>
  <si>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</si>
  <si>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</si>
  <si>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</si>
  <si>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</si>
  <si>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</si>
  <si>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</si>
  <si>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</si>
  <si>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</si>
  <si>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</si>
  <si>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</si>
  <si>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</si>
  <si>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</si>
  <si>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</si>
  <si>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</si>
  <si>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</si>
  <si>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</si>
  <si>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</si>
  <si>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</si>
  <si>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</si>
  <si>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</si>
  <si>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</si>
  <si>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</si>
  <si>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</si>
  <si>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</si>
  <si>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</si>
  <si>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</si>
  <si>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</si>
  <si>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</si>
  <si>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</si>
  <si>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</si>
  <si>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</si>
  <si>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</si>
  <si>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</si>
  <si>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</si>
  <si>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</si>
  <si>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</si>
  <si>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</si>
  <si>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</si>
  <si>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</si>
  <si>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</si>
  <si>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</si>
  <si>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</si>
  <si>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</si>
  <si>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</si>
  <si>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</si>
  <si>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</si>
  <si>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</si>
  <si>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</si>
  <si>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</si>
  <si>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</si>
  <si>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</si>
  <si>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</si>
  <si>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</si>
  <si>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</si>
  <si>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</si>
  <si>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</si>
  <si>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</si>
  <si>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</si>
  <si>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</si>
  <si>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</si>
  <si>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</si>
  <si>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</si>
  <si>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</si>
  <si>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</si>
  <si>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</si>
  <si>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</si>
  <si>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</si>
  <si>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</si>
  <si>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</si>
  <si>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</si>
  <si>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</si>
  <si>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</si>
  <si>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</si>
  <si>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</si>
  <si>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</si>
  <si>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</si>
  <si>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</si>
  <si>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</si>
  <si>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</si>
  <si>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</si>
  <si>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</si>
  <si>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</si>
  <si>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</si>
  <si>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</si>
  <si>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</si>
  <si>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</si>
  <si>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</si>
  <si>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</si>
  <si>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</si>
  <si>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</si>
  <si>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</si>
  <si>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</si>
  <si>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</si>
  <si>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</si>
  <si>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</si>
  <si>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</si>
  <si>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</si>
  <si>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</si>
  <si>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</si>
  <si>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</si>
  <si>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</si>
  <si>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</si>
  <si>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</si>
  <si>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</si>
  <si>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</si>
  <si>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</si>
  <si>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</si>
  <si>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</si>
  <si>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</si>
  <si>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</si>
  <si>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</si>
  <si>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</si>
  <si>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</si>
  <si>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</si>
  <si>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</si>
  <si>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</si>
  <si>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</si>
  <si>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</si>
  <si>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</si>
  <si>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</si>
  <si>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</si>
  <si>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</si>
  <si>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</si>
  <si>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</si>
  <si>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</si>
  <si>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</si>
  <si>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</si>
  <si>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</si>
  <si>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</si>
  <si>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</si>
  <si>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</si>
  <si>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</si>
  <si>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</si>
  <si>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</si>
  <si>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</si>
  <si>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</si>
  <si>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</si>
  <si>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</si>
  <si>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</si>
  <si>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</si>
  <si>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</si>
  <si>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</si>
  <si>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</si>
  <si>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</si>
  <si>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</si>
  <si>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</si>
  <si>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</si>
  <si>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</si>
  <si>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</si>
  <si>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</si>
  <si>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</si>
  <si>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</si>
  <si>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</si>
  <si>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</si>
  <si>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</si>
  <si>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</si>
  <si>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</si>
  <si>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</si>
  <si>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</si>
  <si>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</si>
  <si>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</si>
  <si>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</si>
  <si>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</si>
  <si>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</si>
  <si>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</si>
  <si>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</si>
  <si>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</si>
  <si>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</si>
  <si>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</si>
  <si>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</si>
  <si>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</si>
  <si>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</si>
  <si>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</si>
  <si>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</si>
  <si>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</si>
  <si>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</si>
  <si>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</si>
  <si>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</si>
  <si>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</si>
  <si>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</si>
  <si>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</si>
  <si>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</si>
  <si>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</si>
  <si>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</si>
  <si>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</si>
  <si>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</si>
  <si>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</si>
  <si>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</si>
  <si>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</si>
  <si>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</si>
  <si>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</si>
  <si>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</si>
  <si>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</si>
  <si>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</si>
  <si>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</si>
  <si>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</si>
  <si>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</si>
  <si>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</si>
  <si>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</si>
  <si>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</si>
  <si>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</si>
  <si>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</si>
  <si>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</si>
  <si>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</si>
  <si>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</si>
  <si>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</si>
  <si>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</si>
  <si>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</si>
  <si>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</si>
  <si>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</si>
  <si>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</si>
  <si>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</si>
  <si>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</si>
  <si>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</si>
  <si>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</si>
  <si>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</si>
  <si>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</si>
  <si>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</si>
  <si>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</si>
  <si>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</si>
  <si>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</si>
  <si>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</si>
  <si>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</si>
  <si>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</si>
  <si>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</si>
  <si>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</si>
  <si>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</si>
  <si>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</si>
  <si>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</si>
  <si>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</si>
  <si>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</si>
  <si>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</si>
  <si>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</si>
  <si>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</si>
  <si>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</si>
  <si>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</si>
  <si>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</si>
  <si>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</si>
  <si>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</si>
  <si>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</si>
  <si>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</si>
  <si>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</si>
  <si>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</si>
  <si>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</si>
  <si>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</si>
  <si>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</si>
  <si>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</si>
  <si>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</si>
  <si>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</si>
  <si>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</si>
  <si>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</si>
  <si>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</si>
  <si>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</si>
  <si>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</si>
  <si>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</si>
  <si>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</si>
  <si>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</si>
  <si>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</si>
  <si>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</si>
  <si>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</si>
  <si>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</si>
  <si>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</si>
  <si>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</si>
  <si>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</si>
  <si>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</si>
  <si>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</si>
  <si>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</si>
  <si>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</si>
  <si>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</si>
  <si>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</si>
  <si>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</si>
  <si>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</si>
  <si>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</si>
  <si>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</si>
  <si>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</si>
  <si>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</si>
  <si>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</si>
  <si>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</si>
  <si>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</si>
  <si>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</si>
  <si>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</si>
  <si>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</si>
  <si>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</si>
  <si>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</si>
  <si>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</si>
  <si>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</si>
  <si>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</si>
  <si>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</si>
  <si>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</si>
  <si>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</si>
  <si>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</si>
  <si>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</si>
  <si>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</si>
  <si>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</si>
  <si>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</si>
  <si>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</si>
  <si>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</si>
  <si>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</si>
  <si>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</si>
  <si>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</si>
  <si>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</si>
  <si>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</si>
  <si>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</si>
  <si>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</si>
  <si>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</si>
  <si>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</si>
  <si>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</si>
  <si>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</si>
  <si>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</si>
  <si>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</si>
  <si>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</si>
  <si>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</si>
  <si>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</si>
  <si>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</si>
  <si>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</si>
  <si>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</si>
  <si>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</si>
  <si>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</si>
  <si>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</si>
  <si>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</si>
  <si>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</si>
  <si>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</si>
  <si>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</si>
  <si>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</si>
  <si>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</si>
  <si>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</si>
  <si>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</si>
  <si>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</si>
  <si>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</si>
  <si>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</si>
  <si>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</si>
  <si>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</si>
  <si>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</si>
  <si>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</si>
  <si>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</si>
  <si>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</si>
  <si>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</si>
  <si>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</si>
  <si>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</si>
  <si>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</si>
  <si>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</si>
  <si>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</si>
  <si>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</si>
  <si>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</si>
  <si>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</si>
  <si>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</si>
  <si>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</si>
  <si>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</si>
  <si>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</si>
  <si>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</si>
  <si>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</si>
  <si>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</si>
  <si>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</si>
  <si>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</si>
  <si>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</si>
  <si>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</si>
  <si>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</si>
  <si>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</si>
  <si>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</si>
  <si>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</si>
  <si>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</si>
  <si>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</si>
  <si>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</si>
  <si>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</si>
  <si>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</si>
  <si>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</si>
  <si>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</si>
  <si>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</si>
  <si>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</si>
  <si>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</si>
  <si>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</si>
  <si>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</si>
  <si>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</si>
  <si>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</si>
  <si>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</si>
  <si>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</si>
  <si>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</si>
  <si>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</si>
  <si>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</si>
  <si>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</si>
  <si>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</si>
  <si>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</si>
  <si>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</si>
  <si>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</si>
  <si>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</si>
  <si>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</si>
  <si>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</si>
  <si>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</si>
  <si>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</si>
  <si>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</si>
  <si>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</si>
  <si>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</si>
  <si>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</si>
  <si>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</si>
  <si>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</si>
  <si>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</si>
  <si>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</si>
  <si>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</si>
  <si>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</si>
  <si>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</si>
  <si>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</si>
  <si>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</si>
  <si>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</si>
  <si>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</si>
  <si>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</si>
  <si>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</si>
  <si>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</si>
  <si>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</si>
  <si>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</si>
  <si>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</si>
  <si>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</si>
  <si>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</si>
  <si>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</si>
  <si>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</si>
  <si>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</si>
  <si>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</si>
  <si>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</si>
  <si>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</si>
  <si>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</si>
  <si>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</si>
  <si>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</si>
  <si>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</si>
  <si>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</si>
  <si>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</si>
  <si>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</si>
  <si>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</si>
  <si>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</si>
  <si>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</si>
  <si>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</si>
  <si>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</si>
  <si>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</si>
  <si>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</si>
  <si>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</si>
  <si>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</si>
  <si>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</si>
  <si>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</si>
  <si>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</si>
  <si>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</si>
  <si>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</si>
  <si>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</si>
  <si>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</si>
  <si>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</si>
  <si>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</si>
  <si>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</si>
  <si>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</si>
  <si>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</si>
  <si>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</si>
  <si>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</si>
  <si>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</si>
  <si>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</si>
  <si>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</si>
  <si>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</si>
  <si>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</si>
  <si>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</si>
  <si>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</si>
  <si>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</si>
  <si>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</si>
  <si>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</si>
  <si>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</si>
  <si>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</si>
  <si>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</si>
  <si>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</si>
  <si>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</si>
  <si>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</si>
  <si>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</si>
  <si>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</si>
  <si>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</si>
  <si>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</si>
  <si>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</si>
  <si>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</si>
  <si>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</si>
  <si>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</si>
  <si>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</si>
  <si>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</si>
  <si>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</si>
  <si>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</si>
  <si>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</si>
  <si>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</si>
  <si>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</si>
  <si>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</si>
  <si>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</si>
  <si>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</si>
  <si>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</si>
  <si>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</si>
  <si>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</si>
  <si>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</si>
  <si>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</si>
  <si>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</si>
  <si>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</si>
  <si>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</si>
  <si>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</si>
  <si>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</si>
  <si>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</si>
  <si>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</si>
  <si>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</si>
  <si>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</si>
  <si>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</si>
  <si>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</si>
  <si>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</si>
  <si>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</si>
  <si>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</si>
  <si>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</si>
  <si>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</si>
  <si>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</si>
  <si>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</si>
  <si>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</si>
  <si>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</si>
  <si>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</si>
  <si>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</si>
  <si>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</si>
  <si>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</si>
  <si>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</si>
  <si>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</si>
  <si>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</si>
  <si>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</si>
  <si>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</si>
  <si>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</si>
  <si>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</si>
  <si>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</si>
  <si>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</si>
  <si>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</si>
  <si>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</si>
  <si>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</si>
  <si>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</si>
  <si>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</si>
  <si>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</si>
  <si>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</si>
  <si>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</si>
  <si>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</si>
  <si>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</si>
  <si>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</si>
  <si>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</si>
  <si>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</si>
  <si>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</si>
  <si>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</si>
  <si>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</si>
  <si>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</si>
  <si>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</si>
  <si>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</si>
  <si>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</si>
  <si>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</si>
  <si>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</si>
  <si>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</si>
  <si>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</si>
  <si>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</si>
  <si>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</si>
  <si>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</si>
  <si>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</si>
  <si>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</si>
  <si>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</si>
  <si>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</si>
  <si>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</si>
  <si>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</si>
  <si>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</si>
  <si>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</si>
  <si>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</si>
  <si>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</si>
  <si>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</si>
  <si>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</si>
  <si>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</si>
  <si>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</si>
  <si>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</si>
  <si>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</si>
  <si>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</si>
  <si>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</si>
  <si>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</si>
  <si>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</si>
  <si>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</si>
  <si>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</si>
  <si>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</si>
  <si>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</si>
  <si>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</si>
  <si>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</si>
  <si>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</si>
  <si>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</si>
  <si>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</si>
  <si>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</si>
  <si>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</si>
  <si>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</si>
  <si>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</si>
  <si>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</si>
  <si>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</si>
  <si>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</si>
  <si>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</si>
  <si>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</si>
  <si>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</si>
  <si>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</si>
  <si>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</si>
  <si>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</si>
  <si>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</si>
  <si>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</si>
  <si>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</si>
  <si>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</si>
  <si>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</si>
  <si>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</si>
  <si>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</si>
  <si>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</si>
  <si>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</si>
  <si>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</si>
  <si>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</si>
  <si>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</si>
  <si>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</si>
  <si>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</si>
  <si>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</si>
  <si>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</si>
  <si>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</si>
  <si>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</si>
  <si>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</si>
  <si>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</si>
  <si>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</si>
  <si>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</si>
  <si>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</si>
  <si>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</si>
  <si>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</si>
  <si>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</si>
  <si>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</si>
  <si>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</si>
  <si>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</si>
  <si>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</si>
  <si>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</si>
  <si>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</si>
  <si>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</si>
  <si>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</si>
  <si>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</si>
  <si>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</si>
  <si>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</si>
  <si>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</si>
  <si>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</si>
  <si>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</si>
  <si>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</si>
  <si>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</si>
  <si>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</si>
  <si>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</si>
  <si>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</si>
  <si>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</si>
  <si>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</si>
  <si>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</si>
  <si>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</si>
  <si>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</si>
  <si>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</si>
  <si>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</si>
  <si>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</si>
  <si>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</si>
  <si>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</si>
  <si>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</si>
  <si>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</si>
  <si>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</si>
  <si>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</si>
  <si>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</si>
  <si>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</si>
  <si>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</si>
  <si>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</si>
  <si>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</si>
  <si>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</si>
  <si>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</si>
  <si>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</si>
  <si>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</si>
  <si>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</si>
  <si>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</si>
  <si>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</si>
  <si>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</si>
  <si>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</si>
  <si>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</si>
  <si>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</si>
  <si>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</si>
  <si>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</si>
  <si>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</si>
  <si>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</si>
  <si>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</si>
  <si>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</si>
  <si>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</si>
  <si>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</si>
  <si>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</si>
  <si>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</si>
  <si>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</si>
  <si>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</si>
  <si>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</si>
  <si>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</si>
  <si>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</si>
  <si>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</si>
  <si>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</si>
  <si>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</si>
  <si>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</si>
  <si>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</si>
  <si>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</si>
  <si>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</si>
  <si>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</si>
  <si>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</si>
  <si>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</si>
  <si>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</si>
  <si>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</si>
  <si>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</si>
  <si>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</si>
  <si>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</si>
  <si>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</si>
  <si>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</si>
  <si>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</si>
  <si>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</si>
  <si>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</si>
  <si>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</si>
  <si>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</si>
  <si>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</si>
  <si>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</si>
  <si>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</si>
  <si>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</si>
  <si>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</si>
  <si>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</si>
  <si>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</si>
  <si>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</si>
  <si>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</si>
  <si>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</si>
  <si>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</si>
  <si>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</si>
  <si>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</si>
  <si>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</si>
  <si>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</si>
  <si>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</si>
  <si>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</si>
  <si>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</si>
  <si>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</si>
  <si>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</si>
  <si>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</si>
  <si>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</si>
  <si>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</si>
  <si>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</si>
  <si>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</si>
  <si>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</si>
  <si>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</si>
  <si>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</si>
  <si>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</si>
  <si>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</si>
  <si>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</si>
  <si>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</si>
  <si>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</si>
  <si>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</si>
  <si>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</si>
  <si>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</si>
  <si>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</si>
  <si>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</si>
  <si>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</si>
  <si>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</si>
  <si>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</si>
  <si>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</si>
  <si>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</si>
  <si>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</si>
  <si>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</si>
  <si>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</si>
  <si>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</si>
  <si>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</si>
  <si>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</si>
  <si>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</si>
  <si>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</si>
  <si>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</si>
  <si>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</si>
  <si>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</si>
  <si>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</si>
  <si>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</si>
  <si>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</si>
  <si>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</si>
  <si>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</si>
  <si>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</si>
  <si>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</si>
  <si>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</si>
  <si>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</si>
  <si>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</si>
  <si>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</si>
  <si>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</si>
  <si>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</si>
  <si>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</si>
  <si>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</si>
  <si>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</si>
  <si>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</si>
  <si>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</si>
  <si>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</si>
  <si>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</si>
  <si>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</si>
  <si>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</si>
  <si>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</si>
  <si>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</si>
  <si>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</si>
  <si>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</si>
  <si>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</si>
  <si>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</si>
  <si>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</si>
  <si>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</si>
  <si>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</si>
  <si>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</si>
  <si>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</si>
  <si>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</si>
  <si>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</si>
  <si>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</si>
  <si>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</si>
  <si>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</si>
  <si>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</si>
  <si>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</si>
  <si>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</si>
  <si>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</si>
  <si>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</si>
  <si>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</si>
  <si>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</si>
  <si>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</si>
  <si>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</si>
  <si>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</si>
  <si>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</si>
  <si>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</si>
  <si>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</si>
  <si>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</si>
  <si>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</si>
  <si>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</si>
  <si>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</si>
  <si>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</si>
  <si>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</si>
  <si>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</si>
  <si>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</si>
  <si>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</si>
  <si>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</si>
  <si>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</si>
  <si>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</si>
  <si>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</si>
  <si>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</si>
  <si>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</si>
  <si>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</si>
  <si>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</si>
  <si>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</si>
  <si>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</si>
  <si>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</si>
  <si>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</si>
  <si>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</si>
  <si>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</si>
  <si>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</si>
  <si>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</si>
  <si>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</si>
  <si>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</si>
  <si>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</si>
  <si>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</si>
  <si>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</si>
  <si>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</si>
  <si>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</si>
  <si>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</si>
  <si>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</si>
  <si>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</si>
  <si>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</si>
  <si>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</si>
  <si>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</si>
  <si>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</si>
  <si>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</si>
  <si>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</si>
  <si>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</si>
  <si>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</si>
  <si>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</si>
  <si>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</si>
  <si>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</si>
  <si>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</si>
  <si>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</si>
  <si>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</si>
  <si>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</si>
  <si>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</si>
  <si>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</si>
  <si>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</si>
  <si>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</si>
  <si>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</si>
  <si>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</si>
  <si>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</si>
  <si>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</si>
  <si>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</si>
  <si>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</si>
  <si>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</si>
  <si>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</si>
  <si>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</si>
  <si>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</si>
  <si>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</si>
  <si>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</si>
  <si>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</si>
  <si>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</si>
  <si>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</si>
  <si>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</si>
  <si>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</si>
  <si>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</si>
  <si>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</si>
  <si>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</si>
  <si>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</si>
  <si>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</si>
  <si>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</si>
  <si>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</si>
  <si>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</si>
  <si>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</si>
  <si>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</si>
  <si>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</si>
  <si>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</si>
  <si>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</si>
  <si>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</si>
  <si>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</si>
  <si>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</si>
  <si>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</si>
  <si>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</si>
  <si>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</si>
  <si>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</si>
  <si>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</si>
  <si>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</si>
  <si>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</si>
  <si>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</si>
  <si>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</si>
  <si>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</si>
  <si>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</si>
  <si>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</si>
  <si>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</si>
  <si>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</si>
  <si>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</si>
  <si>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</si>
  <si>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</si>
  <si>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</si>
  <si>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</si>
  <si>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</si>
  <si>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</si>
  <si>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</si>
  <si>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</si>
  <si>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</si>
  <si>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</si>
  <si>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</si>
  <si>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</si>
  <si>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</si>
  <si>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</si>
  <si>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</si>
  <si>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</si>
  <si>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</si>
  <si>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</si>
  <si>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</si>
  <si>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</si>
  <si>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</si>
  <si>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</si>
  <si>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</si>
  <si>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</si>
  <si>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</si>
  <si>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</si>
  <si>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</si>
  <si>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</si>
  <si>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</si>
  <si>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</si>
  <si>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</si>
  <si>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</si>
  <si>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</si>
  <si>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</si>
  <si>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</si>
  <si>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</si>
  <si>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</si>
  <si>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</si>
  <si>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</si>
  <si>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</si>
  <si>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</si>
  <si>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</si>
  <si>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</si>
  <si>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</si>
  <si>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</si>
  <si>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</si>
  <si>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</si>
  <si>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</si>
  <si>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</si>
  <si>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</si>
  <si>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</si>
  <si>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</si>
  <si>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</si>
  <si>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</si>
  <si>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</si>
  <si>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</si>
  <si>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</si>
  <si>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</si>
  <si>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</si>
  <si>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</si>
  <si>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</si>
  <si>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</si>
  <si>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</si>
  <si>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</si>
  <si>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</si>
  <si>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</si>
  <si>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</si>
  <si>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</si>
  <si>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</si>
  <si>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</si>
  <si>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</si>
  <si>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</si>
  <si>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</si>
  <si>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</si>
  <si>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</si>
  <si>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</si>
  <si>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</si>
  <si>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</si>
  <si>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</si>
  <si>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</si>
  <si>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</si>
  <si>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</si>
  <si>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</si>
  <si>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</si>
  <si>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</si>
  <si>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</si>
  <si>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</si>
  <si>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</si>
  <si>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</si>
  <si>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</si>
  <si>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</si>
  <si>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</si>
  <si>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</si>
  <si>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</si>
  <si>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</si>
  <si>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</si>
  <si>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</si>
  <si>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</si>
  <si>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</si>
  <si>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</si>
  <si>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</si>
  <si>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</si>
  <si>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</si>
  <si>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</si>
  <si>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</si>
  <si>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</si>
  <si>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</si>
  <si>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</si>
  <si>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</si>
  <si>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</si>
  <si>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</si>
  <si>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</si>
  <si>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</si>
  <si>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</si>
  <si>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</si>
  <si>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</si>
  <si>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</si>
  <si>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</si>
  <si>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</si>
  <si>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</si>
  <si>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</si>
  <si>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</si>
  <si>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</si>
  <si>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</si>
  <si>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</si>
  <si>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</si>
  <si>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</si>
  <si>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</si>
  <si>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</si>
  <si>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</si>
  <si>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</si>
  <si>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</si>
  <si>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</si>
  <si>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</si>
  <si>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</si>
  <si>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</si>
  <si>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</si>
  <si>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</si>
  <si>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</si>
  <si>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</si>
  <si>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</si>
  <si>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</si>
  <si>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</si>
  <si>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</si>
  <si>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</si>
  <si>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</si>
  <si>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</si>
  <si>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</si>
  <si>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</si>
  <si>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</si>
  <si>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</si>
  <si>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</si>
  <si>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</si>
  <si>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</si>
  <si>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</si>
  <si>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</si>
  <si>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</si>
  <si>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</si>
  <si>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</si>
  <si>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</si>
  <si>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</si>
  <si>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</si>
  <si>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</si>
  <si>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</si>
  <si>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</si>
  <si>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</si>
  <si>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</si>
  <si>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</si>
  <si>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</si>
  <si>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</si>
  <si>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</si>
  <si>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</si>
  <si>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</si>
  <si>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</si>
  <si>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</si>
  <si>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</si>
  <si>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</si>
  <si>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</si>
  <si>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</si>
  <si>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</si>
  <si>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</si>
  <si>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</si>
  <si>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</si>
  <si>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</si>
  <si>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</si>
  <si>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</si>
  <si>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</si>
  <si>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</si>
  <si>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</si>
  <si>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</si>
  <si>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</si>
  <si>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</si>
  <si>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</si>
  <si>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</si>
  <si>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</si>
  <si>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</si>
  <si>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</si>
  <si>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</si>
  <si>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</si>
  <si>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</si>
  <si>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</si>
  <si>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</si>
  <si>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</si>
  <si>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</si>
  <si>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</si>
  <si>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</si>
  <si>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</si>
  <si>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</si>
  <si>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</si>
  <si>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</si>
  <si>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</si>
  <si>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</si>
  <si>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</si>
  <si>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</si>
  <si>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</si>
  <si>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</si>
  <si>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</si>
  <si>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</si>
  <si>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</si>
  <si>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</si>
  <si>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</si>
  <si>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</si>
  <si>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</si>
  <si>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</si>
  <si>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</si>
  <si>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</si>
  <si>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</si>
  <si>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</si>
  <si>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</si>
  <si>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</si>
  <si>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</si>
  <si>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</si>
  <si>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</si>
  <si>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</si>
  <si>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</si>
  <si>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</si>
  <si>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</si>
  <si>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</si>
  <si>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</si>
  <si>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</si>
  <si>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</si>
  <si>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</si>
  <si>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</si>
  <si>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</si>
  <si>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</si>
  <si>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</si>
  <si>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</si>
  <si>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</si>
  <si>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</si>
  <si>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</si>
  <si>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</si>
  <si>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</si>
  <si>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</si>
  <si>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</si>
  <si>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</si>
  <si>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</si>
  <si>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</si>
  <si>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</si>
  <si>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</si>
  <si>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</si>
  <si>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</si>
  <si>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</si>
  <si>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</si>
  <si>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</si>
  <si>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</si>
  <si>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</si>
  <si>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</si>
  <si>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</si>
  <si>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</si>
  <si>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</si>
  <si>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</si>
  <si>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</si>
  <si>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</si>
  <si>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</si>
  <si>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</si>
  <si>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</si>
  <si>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</si>
  <si>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</si>
  <si>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</si>
  <si>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</si>
  <si>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</si>
  <si>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</si>
  <si>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</si>
  <si>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</si>
  <si>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</si>
  <si>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</si>
  <si>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</si>
  <si>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</si>
  <si>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</si>
  <si>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</si>
  <si>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</si>
  <si>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</si>
  <si>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</si>
  <si>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</si>
  <si>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</si>
  <si>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</si>
  <si>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</si>
  <si>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</si>
  <si>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</si>
  <si>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</si>
  <si>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</si>
  <si>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</si>
  <si>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</si>
  <si>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</si>
  <si>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</si>
  <si>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</si>
  <si>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</si>
  <si>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</si>
  <si>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</si>
  <si>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</si>
  <si>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</si>
  <si>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</si>
  <si>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</si>
  <si>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</si>
  <si>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</si>
  <si>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</si>
  <si>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</si>
  <si>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</si>
  <si>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</si>
  <si>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</si>
  <si>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</si>
  <si>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</si>
  <si>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</si>
  <si>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</si>
  <si>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</si>
  <si>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</si>
  <si>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</si>
  <si>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</si>
  <si>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</si>
  <si>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</si>
  <si>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</si>
  <si>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</si>
  <si>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</si>
  <si>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</si>
  <si>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</si>
  <si>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</si>
  <si>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</si>
  <si>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</si>
  <si>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</si>
  <si>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</si>
  <si>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</si>
  <si>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</si>
  <si>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</si>
  <si>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</si>
  <si>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</si>
  <si>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</si>
  <si>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</si>
  <si>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</si>
  <si>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</si>
  <si>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</si>
  <si>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</si>
  <si>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</si>
  <si>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</si>
  <si>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</si>
  <si>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</si>
  <si>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</si>
  <si>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</si>
  <si>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</si>
  <si>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</si>
  <si>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</si>
  <si>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</si>
  <si>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</si>
  <si>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</si>
  <si>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</si>
  <si>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</si>
  <si>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</si>
  <si>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</si>
  <si>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</si>
  <si>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</si>
  <si>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</si>
  <si>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</si>
  <si>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</si>
  <si>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</si>
  <si>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</si>
  <si>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</si>
  <si>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</si>
  <si>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</si>
  <si>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</si>
  <si>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</si>
  <si>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</si>
  <si>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</si>
  <si>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</si>
  <si>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</si>
  <si>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</si>
  <si>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</si>
  <si>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</si>
  <si>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</si>
  <si>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</si>
  <si>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</si>
  <si>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</si>
  <si>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</si>
  <si>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</si>
  <si>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</si>
  <si>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</si>
  <si>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</si>
  <si>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</si>
  <si>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</si>
  <si>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</si>
  <si>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</si>
  <si>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</si>
  <si>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</si>
  <si>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</si>
  <si>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</si>
  <si>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</si>
  <si>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</si>
  <si>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</si>
  <si>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</si>
  <si>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</si>
  <si>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</si>
  <si>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</si>
  <si>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</si>
  <si>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</si>
  <si>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</si>
  <si>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</si>
  <si>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</si>
  <si>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</si>
  <si>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</si>
  <si>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</si>
  <si>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</si>
  <si>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</si>
  <si>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</si>
  <si>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</si>
  <si>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</si>
  <si>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</si>
  <si>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</si>
  <si>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</si>
  <si>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</si>
  <si>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</si>
  <si>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</si>
  <si>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</si>
  <si>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</si>
  <si>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</si>
  <si>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</si>
  <si>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</si>
  <si>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</si>
  <si>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</si>
  <si>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</si>
  <si>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</si>
  <si>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</si>
  <si>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</si>
  <si>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</si>
  <si>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</si>
  <si>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</si>
  <si>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</si>
  <si>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</si>
  <si>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</si>
  <si>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</si>
  <si>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</si>
  <si>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</si>
  <si>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</si>
  <si>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</si>
  <si>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</si>
  <si>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</si>
  <si>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</si>
  <si>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</si>
  <si>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</si>
  <si>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</si>
  <si>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</si>
  <si>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</si>
  <si>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</si>
  <si>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</si>
  <si>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</si>
  <si>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</si>
  <si>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</si>
  <si>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</si>
  <si>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</si>
  <si>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</si>
  <si>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</si>
  <si>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</si>
  <si>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</si>
  <si>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</si>
  <si>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</si>
  <si>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</si>
  <si>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</si>
  <si>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</si>
  <si>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</si>
  <si>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</si>
  <si>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</si>
  <si>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</si>
  <si>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</si>
  <si>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</si>
  <si>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</si>
  <si>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</si>
  <si>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</si>
  <si>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</si>
  <si>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</si>
  <si>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</si>
  <si>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</si>
  <si>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</si>
  <si>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</si>
  <si>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</si>
  <si>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</si>
  <si>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</si>
  <si>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</si>
  <si>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</si>
  <si>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</si>
  <si>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</si>
  <si>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</si>
  <si>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</si>
  <si>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</si>
  <si>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</si>
  <si>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</si>
  <si>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</si>
  <si>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</si>
  <si>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</si>
  <si>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</si>
  <si>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</si>
  <si>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</si>
  <si>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</si>
  <si>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</si>
  <si>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</si>
  <si>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</si>
  <si>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</si>
  <si>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</si>
  <si>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</si>
  <si>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</si>
  <si>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</si>
  <si>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</si>
  <si>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</si>
  <si>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</si>
  <si>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</si>
  <si>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</si>
  <si>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</si>
  <si>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</si>
  <si>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</si>
  <si>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</si>
  <si>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</si>
  <si>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</si>
  <si>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</si>
  <si>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</si>
  <si>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</si>
  <si>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</si>
  <si>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</si>
  <si>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</si>
  <si>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</si>
  <si>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</si>
  <si>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</si>
  <si>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</si>
  <si>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</si>
  <si>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</si>
  <si>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</si>
  <si>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</si>
  <si>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</si>
  <si>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</si>
  <si>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</si>
  <si>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</si>
  <si>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</si>
  <si>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</si>
  <si>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</si>
  <si>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</si>
  <si>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</si>
  <si>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</si>
  <si>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</si>
  <si>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</si>
  <si>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</si>
  <si>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</si>
  <si>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</si>
  <si>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</si>
  <si>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</si>
  <si>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</si>
  <si>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</si>
  <si>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</si>
  <si>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</si>
  <si>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</si>
  <si>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</si>
  <si>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</si>
  <si>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</si>
  <si>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</si>
  <si>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</si>
  <si>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</si>
  <si>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</si>
  <si>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</si>
  <si>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</si>
  <si>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</si>
  <si>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</si>
  <si>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</si>
  <si>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</si>
  <si>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</si>
  <si>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</si>
  <si>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</si>
  <si>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</si>
  <si>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</si>
  <si>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</si>
  <si>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</si>
  <si>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</si>
  <si>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</si>
  <si>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</si>
  <si>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</si>
  <si>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</si>
  <si>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</si>
  <si>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</si>
  <si>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</si>
  <si>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</si>
  <si>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</si>
  <si>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</si>
  <si>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</si>
  <si>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</si>
  <si>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</si>
  <si>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</si>
  <si>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</si>
  <si>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</si>
  <si>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</si>
  <si>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</si>
  <si>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</si>
  <si>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</si>
  <si>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</si>
  <si>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</si>
  <si>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</si>
  <si>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</si>
  <si>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</si>
  <si>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</si>
  <si>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</si>
  <si>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</si>
  <si>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</si>
  <si>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</si>
  <si>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</si>
  <si>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</si>
  <si>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</si>
  <si>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</si>
  <si>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</si>
  <si>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</si>
  <si>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</si>
  <si>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</si>
  <si>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</si>
  <si>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</si>
  <si>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</si>
  <si>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</si>
  <si>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</si>
  <si>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</si>
  <si>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</si>
  <si>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</si>
  <si>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</si>
  <si>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</si>
  <si>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</si>
  <si>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</si>
  <si>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</si>
  <si>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</si>
  <si>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</si>
  <si>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</si>
  <si>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</si>
  <si>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</si>
  <si>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</si>
  <si>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</si>
  <si>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</si>
  <si>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</si>
  <si>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</si>
  <si>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</si>
  <si>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</si>
  <si>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</si>
  <si>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</si>
  <si>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</si>
  <si>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</si>
  <si>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</si>
  <si>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</si>
  <si>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</si>
  <si>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</si>
  <si>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</si>
  <si>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</si>
  <si>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</si>
  <si>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</si>
  <si>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</si>
  <si>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</si>
  <si>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</si>
  <si>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</si>
  <si>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</si>
  <si>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</si>
  <si>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</si>
  <si>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</si>
  <si>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</si>
  <si>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</si>
  <si>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</si>
  <si>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</si>
  <si>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</si>
  <si>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</si>
  <si>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</si>
  <si>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</si>
  <si>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</si>
  <si>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</si>
  <si>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</si>
  <si>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</si>
  <si>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</si>
  <si>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</si>
  <si>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</si>
  <si>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</si>
  <si>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</si>
  <si>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</si>
  <si>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</si>
  <si>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</si>
  <si>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</si>
  <si>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</si>
  <si>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</si>
  <si>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</si>
  <si>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</si>
  <si>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</si>
  <si>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</si>
  <si>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</si>
  <si>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</si>
  <si>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</si>
  <si>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</si>
  <si>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</si>
  <si>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</si>
  <si>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</si>
  <si>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</si>
  <si>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</si>
  <si>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</si>
  <si>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</si>
  <si>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</si>
  <si>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</si>
  <si>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</si>
  <si>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</si>
  <si>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</si>
  <si>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</si>
  <si>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</si>
  <si>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</si>
  <si>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</si>
  <si>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</si>
  <si>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</si>
  <si>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</si>
  <si>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</si>
  <si>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</si>
  <si>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</si>
  <si>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</si>
  <si>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</si>
  <si>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</si>
  <si>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</si>
  <si>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</si>
  <si>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</si>
  <si>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</si>
  <si>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</si>
  <si>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</si>
  <si>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</si>
  <si>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</si>
  <si>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</si>
  <si>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</si>
  <si>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</si>
  <si>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</si>
  <si>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</si>
  <si>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</si>
  <si>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</si>
  <si>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</si>
  <si>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</si>
  <si>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</si>
  <si>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</si>
  <si>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</si>
  <si>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</si>
  <si>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</si>
  <si>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</si>
  <si>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</si>
  <si>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</si>
  <si>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</si>
  <si>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</si>
  <si>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</si>
  <si>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</si>
  <si>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</si>
  <si>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</si>
  <si>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</si>
  <si>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</si>
  <si>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</si>
  <si>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</si>
  <si>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</si>
  <si>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</si>
  <si>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</si>
  <si>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</si>
  <si>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</si>
  <si>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</si>
  <si>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</si>
  <si>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</si>
  <si>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</si>
  <si>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</si>
  <si>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</si>
  <si>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</si>
  <si>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</si>
  <si>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</si>
  <si>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</si>
  <si>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</si>
  <si>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</si>
  <si>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</si>
  <si>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</si>
  <si>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</si>
  <si>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</si>
  <si>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</si>
  <si>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</si>
  <si>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</si>
  <si>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</si>
  <si>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</si>
  <si>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</si>
  <si>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</si>
  <si>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</si>
  <si>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</si>
  <si>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</si>
  <si>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</si>
  <si>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</si>
  <si>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</si>
  <si>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</si>
  <si>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</si>
  <si>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</si>
  <si>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</si>
  <si>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</si>
  <si>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</si>
  <si>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</si>
  <si>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</si>
  <si>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</si>
  <si>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</si>
  <si>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</si>
  <si>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</si>
  <si>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</si>
  <si>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</si>
  <si>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</si>
  <si>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</si>
  <si>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</si>
  <si>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</si>
  <si>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</si>
  <si>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</si>
  <si>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</si>
  <si>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</si>
  <si>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</si>
  <si>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</si>
  <si>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</si>
  <si>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</si>
  <si>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</si>
  <si>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</si>
  <si>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</si>
  <si>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</si>
  <si>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</si>
  <si>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</si>
  <si>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</si>
  <si>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</si>
  <si>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</si>
  <si>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</si>
  <si>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</si>
  <si>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</si>
  <si>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</si>
  <si>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</si>
  <si>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</si>
  <si>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</si>
  <si>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</si>
  <si>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</si>
  <si>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</si>
  <si>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</si>
  <si>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</si>
  <si>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</si>
  <si>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</si>
  <si>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</si>
  <si>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</si>
  <si>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</si>
  <si>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</si>
  <si>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</si>
  <si>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</si>
  <si>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</si>
  <si>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</si>
  <si>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</si>
  <si>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</si>
  <si>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</si>
  <si>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</si>
  <si>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</si>
  <si>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</si>
  <si>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</si>
  <si>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</si>
  <si>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</si>
  <si>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</si>
  <si>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</si>
  <si>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</si>
  <si>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</si>
  <si>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</si>
  <si>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</si>
  <si>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</si>
  <si>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</si>
  <si>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</si>
  <si>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</si>
  <si>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</si>
  <si>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</si>
  <si>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</si>
  <si>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</si>
  <si>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</si>
  <si>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</si>
  <si>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</si>
  <si>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</si>
  <si>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</si>
  <si>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</si>
  <si>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</si>
  <si>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</si>
  <si>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</si>
  <si>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</si>
  <si>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</si>
  <si>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</si>
  <si>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</si>
  <si>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</si>
  <si>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</si>
  <si>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</si>
  <si>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</si>
  <si>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</si>
  <si>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</si>
  <si>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</si>
  <si>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</si>
  <si>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</si>
  <si>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</si>
  <si>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</si>
  <si>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</si>
  <si>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</si>
  <si>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</si>
  <si>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</si>
  <si>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</si>
  <si>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</si>
  <si>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</si>
  <si>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</si>
  <si>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</si>
  <si>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</si>
  <si>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</si>
  <si>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</si>
  <si>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</si>
  <si>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</si>
  <si>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</si>
  <si>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</si>
  <si>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</si>
  <si>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</si>
  <si>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</si>
  <si>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</si>
  <si>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</si>
  <si>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</si>
  <si>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</si>
  <si>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</si>
  <si>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</si>
  <si>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</si>
  <si>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</si>
  <si>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</si>
  <si>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</si>
  <si>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</si>
  <si>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</si>
  <si>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</si>
  <si>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</si>
  <si>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</si>
  <si>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</si>
  <si>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</si>
  <si>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</si>
  <si>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</si>
  <si>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</si>
  <si>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</si>
  <si>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</si>
  <si>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</si>
  <si>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</si>
  <si>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</si>
  <si>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</si>
  <si>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</si>
  <si>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</si>
  <si>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</si>
  <si>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</si>
  <si>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</si>
  <si>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</si>
  <si>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</si>
  <si>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</si>
  <si>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</si>
  <si>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</si>
  <si>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</si>
  <si>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</si>
  <si>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</si>
  <si>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</si>
  <si>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</si>
  <si>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</si>
  <si>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</si>
  <si>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</si>
  <si>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</si>
  <si>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</si>
  <si>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</si>
  <si>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</si>
  <si>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</si>
  <si>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</si>
  <si>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</si>
  <si>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</si>
  <si>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</si>
  <si>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</si>
  <si>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</si>
  <si>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</si>
  <si>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</si>
  <si>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</si>
  <si>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</si>
  <si>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</si>
  <si>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</si>
  <si>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</si>
  <si>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</si>
  <si>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</si>
  <si>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</si>
  <si>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</si>
  <si>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</si>
  <si>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</si>
  <si>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</si>
  <si>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</si>
  <si>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</si>
  <si>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</si>
  <si>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</si>
  <si>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</si>
  <si>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</si>
  <si>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</si>
  <si>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</si>
  <si>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</si>
  <si>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</si>
  <si>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</si>
  <si>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</si>
  <si>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</si>
  <si>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</si>
  <si>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</si>
  <si>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</si>
  <si>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</si>
  <si>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</si>
  <si>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</si>
  <si>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</si>
  <si>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</si>
  <si>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</si>
  <si>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</si>
  <si>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</si>
  <si>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</si>
  <si>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</si>
  <si>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</si>
  <si>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</si>
  <si>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</si>
  <si>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</si>
  <si>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</si>
  <si>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</si>
  <si>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</si>
  <si>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</si>
  <si>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</si>
  <si>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</si>
  <si>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</si>
  <si>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</si>
  <si>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</si>
  <si>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</si>
  <si>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</si>
  <si>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</si>
  <si>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</si>
  <si>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</si>
  <si>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</si>
  <si>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</si>
  <si>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</si>
  <si>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</si>
  <si>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</si>
  <si>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</si>
  <si>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</si>
  <si>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</si>
  <si>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</si>
  <si>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</si>
  <si>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</si>
  <si>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</si>
  <si>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</si>
  <si>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</si>
  <si>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</si>
  <si>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</si>
  <si>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</si>
  <si>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</si>
  <si>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</si>
  <si>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</si>
  <si>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</si>
  <si>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</si>
  <si>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</si>
  <si>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</si>
  <si>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</si>
  <si>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</si>
  <si>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</si>
  <si>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</si>
  <si>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</si>
  <si>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</si>
  <si>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</si>
  <si>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</si>
  <si>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</si>
  <si>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</si>
  <si>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</si>
  <si>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</si>
  <si>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</si>
  <si>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</si>
  <si>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</si>
  <si>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</si>
  <si>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</si>
  <si>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</si>
  <si>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</si>
  <si>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</si>
  <si>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</si>
  <si>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</si>
  <si>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</si>
  <si>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</si>
  <si>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</si>
  <si>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</si>
  <si>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</si>
  <si>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</si>
  <si>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</si>
  <si>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</si>
  <si>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</si>
  <si>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</si>
  <si>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</si>
  <si>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</si>
  <si>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</si>
  <si>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</si>
  <si>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</si>
  <si>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</si>
  <si>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</si>
  <si>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</si>
  <si>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</si>
  <si>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</si>
  <si>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</si>
  <si>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</si>
  <si>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</si>
  <si>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</si>
  <si>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</si>
  <si>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</si>
  <si>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</si>
  <si>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</si>
  <si>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</si>
  <si>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</si>
  <si>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</si>
  <si>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</si>
  <si>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</si>
  <si>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</si>
  <si>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</si>
  <si>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</si>
  <si>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</si>
  <si>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</si>
  <si>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</si>
  <si>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</si>
  <si>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</si>
  <si>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</si>
  <si>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</si>
  <si>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</si>
  <si>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</si>
  <si>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</si>
  <si>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</si>
  <si>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</si>
  <si>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</si>
  <si>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</si>
  <si>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</si>
  <si>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</si>
  <si>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</si>
  <si>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</si>
  <si>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</si>
  <si>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</si>
  <si>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</si>
  <si>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</si>
  <si>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</si>
  <si>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</si>
  <si>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</si>
  <si>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</si>
  <si>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</si>
  <si>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</si>
  <si>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</si>
  <si>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</si>
  <si>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</si>
  <si>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</si>
  <si>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</si>
  <si>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</si>
  <si>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</si>
  <si>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</si>
  <si>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</si>
  <si>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</si>
  <si>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</si>
  <si>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</si>
  <si>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</si>
  <si>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</si>
  <si>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</si>
  <si>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</si>
  <si>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</si>
  <si>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</si>
  <si>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</si>
  <si>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</si>
  <si>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</si>
  <si>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</si>
  <si>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</si>
  <si>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</si>
  <si>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</si>
  <si>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</si>
  <si>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</si>
  <si>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</si>
  <si>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</si>
  <si>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</si>
  <si>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</si>
  <si>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</si>
  <si>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</si>
  <si>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</si>
  <si>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</si>
  <si>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</si>
  <si>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</si>
  <si>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</si>
  <si>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</si>
  <si>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</si>
  <si>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</si>
  <si>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</si>
  <si>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</si>
  <si>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</si>
  <si>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</si>
  <si>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</si>
  <si>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</si>
  <si>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</si>
  <si>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</si>
  <si>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</si>
  <si>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</si>
  <si>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</si>
  <si>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</si>
  <si>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</si>
  <si>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</si>
  <si>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</si>
  <si>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</si>
  <si>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</si>
  <si>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</si>
  <si>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</si>
  <si>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</si>
  <si>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</si>
  <si>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</si>
  <si>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</si>
  <si>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</si>
  <si>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</si>
  <si>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</si>
  <si>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</si>
  <si>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</si>
  <si>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</si>
  <si>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</si>
  <si>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</si>
  <si>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</si>
  <si>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</si>
  <si>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</si>
  <si>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</si>
  <si>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</si>
  <si>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</si>
  <si>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</si>
  <si>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</si>
  <si>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</si>
  <si>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</si>
  <si>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</si>
  <si>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</si>
  <si>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</si>
  <si>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</si>
  <si>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</si>
  <si>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</si>
  <si>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</si>
  <si>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</si>
  <si>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</si>
  <si>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</si>
  <si>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</si>
  <si>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</si>
  <si>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</si>
  <si>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</si>
  <si>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</si>
  <si>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</si>
  <si>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</si>
  <si>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</si>
  <si>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</si>
  <si>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</si>
  <si>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</si>
  <si>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</si>
  <si>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</si>
  <si>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</si>
  <si>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</si>
  <si>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</si>
  <si>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</si>
  <si>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</si>
  <si>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</si>
  <si>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</si>
  <si>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</si>
  <si>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</si>
  <si>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</si>
  <si>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</si>
  <si>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</si>
  <si>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</si>
  <si>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</si>
  <si>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</si>
  <si>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</si>
  <si>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</si>
  <si>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</si>
  <si>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</si>
  <si>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</si>
  <si>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</si>
  <si>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</si>
  <si>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</si>
  <si>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</si>
  <si>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</si>
  <si>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</si>
  <si>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</si>
  <si>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</si>
  <si>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</si>
  <si>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</si>
  <si>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</si>
  <si>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</si>
  <si>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</si>
  <si>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</si>
  <si>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</si>
  <si>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</si>
  <si>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</si>
  <si>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</si>
  <si>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</si>
  <si>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</si>
  <si>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</si>
  <si>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</si>
  <si>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</si>
  <si>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</si>
  <si>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</si>
  <si>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</si>
  <si>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</si>
  <si>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</si>
  <si>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</si>
  <si>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</si>
  <si>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</si>
  <si>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</si>
  <si>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</si>
  <si>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</si>
  <si>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</si>
  <si>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</si>
  <si>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</si>
  <si>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</si>
  <si>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</si>
  <si>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</si>
  <si>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</si>
  <si>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</si>
  <si>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</si>
  <si>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</si>
  <si>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</si>
  <si>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</si>
  <si>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</si>
  <si>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</si>
  <si>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</si>
  <si>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</si>
  <si>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</si>
  <si>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</si>
  <si>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</si>
  <si>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</si>
  <si>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</si>
  <si>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</si>
  <si>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</si>
  <si>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</si>
  <si>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</si>
  <si>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</si>
  <si>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</si>
  <si>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</si>
  <si>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</si>
  <si>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</si>
  <si>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</si>
  <si>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</si>
  <si>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</si>
  <si>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</si>
  <si>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</si>
  <si>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</si>
  <si>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</si>
  <si>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</si>
  <si>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</si>
  <si>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</si>
  <si>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</si>
  <si>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</si>
  <si>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</si>
  <si>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</si>
  <si>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</si>
  <si>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</si>
  <si>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</si>
  <si>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</si>
  <si>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</si>
  <si>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</si>
  <si>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</si>
  <si>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</si>
  <si>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</si>
  <si>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</si>
  <si>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</si>
  <si>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</si>
  <si>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</si>
  <si>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</si>
  <si>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</si>
  <si>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</si>
  <si>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</si>
  <si>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</si>
  <si>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</si>
  <si>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</si>
  <si>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</si>
  <si>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</si>
  <si>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</si>
  <si>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</si>
  <si>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</si>
  <si>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</si>
  <si>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</si>
  <si>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</si>
  <si>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</si>
  <si>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</si>
  <si>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</si>
  <si>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</si>
  <si>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</si>
  <si>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</si>
  <si>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</si>
  <si>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</si>
  <si>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</si>
  <si>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</si>
  <si>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</si>
  <si>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</si>
  <si>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</si>
  <si>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</si>
  <si>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</si>
  <si>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</si>
  <si>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</si>
  <si>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</si>
  <si>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</si>
  <si>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</si>
  <si>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</si>
  <si>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</si>
  <si>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</si>
  <si>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</si>
  <si>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</si>
  <si>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</si>
  <si>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</si>
  <si>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</si>
  <si>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</si>
  <si>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</si>
  <si>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</si>
  <si>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</si>
  <si>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</si>
  <si>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</si>
  <si>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</si>
  <si>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</si>
  <si>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</si>
  <si>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</si>
  <si>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</si>
  <si>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</si>
  <si>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</si>
  <si>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</si>
  <si>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</si>
  <si>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</si>
  <si>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</si>
  <si>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</si>
  <si>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</si>
  <si>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</si>
  <si>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</si>
  <si>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</si>
  <si>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</si>
  <si>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</si>
  <si>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</si>
  <si>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</si>
  <si>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</si>
  <si>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</si>
  <si>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</si>
  <si>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</si>
  <si>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</si>
  <si>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</si>
  <si>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</si>
  <si>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</si>
  <si>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</si>
  <si>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</si>
  <si>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</si>
  <si>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</si>
  <si>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</si>
  <si>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</si>
  <si>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</si>
  <si>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</si>
  <si>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</si>
  <si>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</si>
  <si>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</si>
  <si>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</si>
  <si>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</si>
  <si>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</si>
  <si>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</si>
  <si>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</si>
  <si>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</si>
  <si>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</si>
  <si>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</si>
  <si>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</si>
  <si>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</si>
  <si>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</si>
  <si>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</si>
  <si>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</si>
  <si>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</si>
  <si>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</si>
  <si>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</si>
  <si>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</si>
  <si>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</si>
  <si>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</si>
  <si>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</si>
  <si>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</si>
  <si>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</si>
  <si>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</si>
  <si>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</si>
  <si>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</si>
  <si>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</si>
  <si>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</si>
  <si>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</si>
  <si>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</si>
  <si>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</si>
  <si>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</si>
  <si>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</si>
  <si>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</si>
  <si>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</si>
  <si>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</si>
  <si>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</si>
  <si>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</si>
  <si>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</si>
  <si>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</si>
  <si>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</si>
  <si>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</si>
  <si>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</si>
  <si>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</si>
  <si>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</si>
  <si>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</si>
  <si>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</si>
  <si>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</si>
  <si>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</si>
  <si>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</si>
  <si>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</si>
  <si>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</si>
  <si>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</si>
  <si>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</si>
  <si>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</si>
  <si>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</si>
  <si>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</si>
  <si>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</si>
  <si>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</si>
  <si>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</si>
  <si>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</si>
  <si>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</si>
  <si>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</si>
  <si>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</si>
  <si>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</si>
  <si>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</si>
  <si>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</si>
  <si>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</si>
  <si>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</si>
  <si>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</si>
  <si>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</si>
  <si>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</si>
  <si>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</si>
  <si>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</si>
  <si>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</si>
  <si>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</si>
  <si>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</si>
  <si>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</si>
  <si>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</si>
  <si>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</si>
  <si>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</si>
  <si>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</si>
  <si>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</si>
  <si>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</si>
  <si>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</si>
  <si>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</si>
  <si>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</si>
  <si>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</si>
  <si>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</si>
  <si>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</si>
  <si>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</si>
  <si>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</si>
  <si>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</si>
  <si>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</si>
  <si>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</si>
  <si>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</si>
  <si>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</si>
  <si>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</si>
  <si>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</si>
  <si>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</si>
  <si>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</si>
  <si>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</si>
  <si>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</si>
  <si>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</si>
  <si>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</si>
  <si>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</si>
  <si>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</si>
  <si>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</si>
  <si>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</si>
  <si>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</si>
  <si>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</si>
  <si>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</si>
  <si>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</si>
  <si>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</si>
  <si>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</si>
  <si>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</si>
  <si>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</si>
  <si>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</si>
  <si>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</si>
  <si>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</si>
  <si>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</si>
  <si>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</si>
  <si>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</si>
  <si>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</si>
  <si>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</si>
  <si>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</si>
  <si>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</si>
  <si>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</si>
  <si>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</si>
  <si>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</si>
  <si>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</si>
  <si>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</si>
  <si>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</si>
  <si>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</si>
  <si>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</si>
  <si>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</si>
  <si>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</si>
  <si>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</si>
  <si>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</si>
  <si>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</si>
  <si>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</si>
  <si>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</si>
  <si>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</si>
  <si>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</si>
  <si>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</si>
  <si>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</si>
  <si>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</si>
  <si>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</si>
  <si>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</si>
  <si>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</si>
  <si>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</si>
  <si>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</si>
  <si>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</si>
  <si>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</si>
  <si>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</si>
  <si>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</si>
  <si>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</si>
  <si>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</si>
  <si>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</si>
  <si>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</si>
  <si>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</si>
  <si>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</si>
  <si>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</si>
  <si>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</si>
  <si>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</si>
  <si>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</si>
  <si>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</si>
  <si>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</si>
  <si>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</si>
  <si>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</si>
  <si>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</si>
  <si>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</si>
  <si>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</si>
  <si>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</si>
  <si>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</si>
  <si>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</si>
  <si>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</si>
  <si>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</si>
  <si>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</si>
  <si>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</si>
  <si>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</si>
  <si>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</si>
  <si>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</si>
  <si>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</si>
  <si>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</si>
  <si>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</si>
  <si>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</si>
  <si>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</si>
  <si>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</si>
  <si>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</si>
  <si>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</si>
  <si>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</si>
  <si>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</si>
  <si>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</si>
  <si>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</si>
  <si>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</si>
  <si>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</si>
  <si>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</si>
  <si>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</si>
  <si>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</si>
  <si>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</si>
  <si>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</si>
  <si>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</si>
  <si>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</si>
  <si>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</si>
  <si>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</si>
  <si>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</si>
  <si>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</si>
  <si>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</si>
  <si>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</si>
  <si>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</si>
  <si>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</si>
  <si>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</si>
  <si>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</si>
  <si>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</si>
  <si>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</si>
  <si>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</si>
  <si>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</si>
  <si>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</si>
  <si>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</si>
  <si>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</si>
  <si>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</si>
  <si>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</si>
  <si>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</si>
  <si>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</si>
  <si>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</si>
  <si>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</si>
  <si>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</si>
  <si>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</si>
  <si>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</si>
  <si>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</si>
  <si>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</si>
  <si>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</si>
  <si>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</si>
  <si>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</si>
  <si>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</si>
  <si>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</si>
  <si>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</si>
  <si>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</si>
  <si>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</si>
  <si>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</si>
  <si>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</si>
  <si>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</si>
  <si>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</si>
  <si>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</si>
  <si>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</si>
  <si>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</si>
  <si>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</si>
  <si>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</si>
  <si>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</si>
  <si>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</si>
  <si>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</si>
  <si>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</si>
  <si>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</si>
  <si>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</si>
  <si>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</si>
  <si>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</si>
  <si>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</si>
  <si>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</si>
  <si>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</si>
  <si>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</si>
  <si>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</si>
  <si>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</si>
  <si>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</si>
  <si>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</si>
  <si>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</si>
  <si>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</si>
  <si>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</si>
  <si>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</si>
  <si>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</si>
  <si>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</si>
  <si>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</si>
  <si>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</si>
  <si>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</si>
  <si>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</si>
  <si>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</si>
  <si>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</si>
  <si>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</si>
  <si>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</si>
  <si>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</si>
  <si>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</si>
  <si>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</si>
  <si>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</si>
  <si>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</si>
  <si>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</si>
  <si>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</si>
  <si>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</si>
  <si>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</si>
  <si>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</si>
  <si>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</si>
  <si>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</si>
  <si>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</si>
  <si>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</si>
  <si>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</si>
  <si>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</si>
  <si>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</si>
  <si>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</si>
  <si>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</si>
  <si>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</si>
  <si>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</si>
  <si>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</si>
  <si>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</si>
  <si>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</si>
  <si>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</si>
  <si>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</si>
  <si>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</si>
  <si>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</si>
  <si>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</si>
  <si>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</si>
  <si>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</si>
  <si>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</si>
  <si>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</si>
  <si>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</si>
  <si>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</si>
  <si>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</si>
  <si>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</si>
  <si>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</si>
  <si>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</si>
  <si>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</si>
  <si>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</si>
  <si>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</si>
  <si>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</si>
  <si>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</si>
  <si>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</si>
  <si>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</si>
  <si>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</si>
  <si>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</si>
  <si>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</si>
  <si>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</si>
  <si>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</si>
  <si>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</si>
  <si>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</si>
  <si>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</si>
  <si>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</si>
  <si>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</si>
  <si>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</si>
  <si>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</si>
  <si>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</si>
  <si>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</si>
  <si>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</si>
  <si>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</si>
  <si>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</si>
  <si>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</si>
  <si>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</si>
  <si>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</si>
  <si>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</si>
  <si>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</si>
  <si>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</si>
  <si>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</si>
  <si>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</si>
  <si>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</si>
  <si>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</si>
  <si>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</si>
  <si>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</si>
  <si>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</si>
  <si>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</si>
  <si>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</si>
  <si>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</si>
  <si>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</si>
  <si>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</si>
  <si>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</si>
  <si>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</si>
  <si>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</si>
  <si>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</si>
  <si>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</si>
  <si>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</si>
  <si>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</si>
  <si>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</si>
  <si>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</si>
  <si>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</si>
  <si>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</si>
  <si>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</si>
  <si>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</si>
  <si>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</si>
  <si>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</si>
  <si>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</si>
  <si>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</si>
  <si>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</si>
  <si>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</si>
  <si>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</si>
  <si>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</si>
  <si>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</si>
  <si>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</si>
  <si>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</si>
  <si>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</si>
  <si>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</si>
  <si>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</si>
  <si>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</si>
  <si>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</si>
  <si>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</si>
  <si>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</si>
  <si>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</si>
  <si>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</si>
  <si>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</si>
  <si>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</si>
  <si>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</si>
  <si>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</si>
  <si>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</si>
  <si>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</si>
  <si>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</si>
  <si>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</si>
  <si>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</si>
  <si>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</si>
  <si>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</si>
  <si>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</si>
  <si>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</si>
  <si>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</si>
  <si>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</si>
  <si>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</si>
  <si>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</si>
  <si>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</si>
  <si>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</si>
  <si>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</si>
  <si>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</si>
  <si>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</si>
  <si>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</si>
  <si>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</si>
  <si>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</si>
  <si>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</si>
  <si>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</si>
  <si>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</si>
  <si>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</si>
  <si>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</si>
  <si>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</si>
  <si>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</si>
  <si>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</si>
  <si>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</si>
  <si>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</si>
  <si>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</si>
  <si>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</si>
  <si>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</si>
  <si>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</si>
  <si>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</si>
  <si>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</si>
  <si>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</si>
  <si>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</si>
  <si>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</si>
  <si>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</si>
  <si>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</si>
  <si>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</si>
  <si>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</si>
  <si>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</si>
  <si>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</si>
  <si>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</si>
  <si>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</si>
  <si>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</si>
  <si>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</si>
  <si>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</si>
  <si>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</si>
  <si>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</si>
  <si>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</si>
  <si>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</si>
  <si>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</si>
  <si>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</si>
  <si>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</si>
  <si>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</si>
  <si>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</si>
  <si>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</si>
  <si>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</si>
  <si>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</si>
  <si>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</si>
  <si>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</si>
  <si>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</si>
  <si>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</si>
  <si>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</si>
  <si>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</si>
  <si>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</si>
  <si>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</si>
  <si>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</si>
  <si>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</si>
  <si>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</si>
  <si>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</si>
  <si>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</si>
  <si>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</si>
  <si>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</si>
  <si>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</si>
  <si>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</si>
  <si>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</si>
  <si>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</si>
  <si>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</si>
  <si>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</si>
  <si>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</si>
  <si>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</si>
  <si>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</si>
  <si>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</si>
  <si>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</si>
  <si>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</si>
  <si>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</si>
  <si>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</si>
  <si>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</si>
  <si>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</si>
  <si>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</si>
  <si>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</si>
  <si>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</si>
  <si>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</si>
  <si>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</si>
  <si>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</si>
  <si>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</si>
  <si>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</si>
  <si>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</si>
  <si>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</si>
  <si>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</si>
  <si>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</si>
  <si>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</si>
  <si>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</si>
  <si>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</si>
  <si>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</si>
  <si>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</si>
  <si>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</si>
  <si>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</si>
  <si>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</si>
  <si>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</si>
  <si>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</si>
  <si>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</si>
  <si>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</si>
  <si>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</si>
  <si>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</si>
  <si>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</si>
  <si>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</si>
  <si>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</si>
  <si>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</si>
  <si>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</si>
  <si>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</si>
  <si>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</si>
  <si>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</si>
  <si>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</si>
  <si>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</si>
  <si>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</si>
  <si>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</si>
  <si>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</si>
  <si>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</si>
  <si>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</si>
  <si>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</si>
  <si>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</si>
  <si>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</si>
  <si>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</si>
  <si>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</si>
  <si>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</si>
  <si>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</si>
  <si>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</si>
  <si>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</si>
  <si>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</si>
  <si>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</si>
  <si>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</si>
  <si>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</si>
  <si>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</si>
  <si>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</si>
  <si>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</si>
  <si>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</si>
  <si>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</si>
  <si>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</si>
  <si>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</si>
  <si>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</si>
  <si>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</si>
  <si>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</si>
  <si>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</si>
  <si>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</si>
  <si>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</si>
  <si>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</si>
  <si>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</si>
  <si>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</si>
  <si>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</si>
  <si>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</si>
  <si>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</si>
  <si>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</si>
  <si>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</si>
  <si>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</si>
  <si>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</si>
  <si>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</si>
  <si>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</si>
  <si>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</si>
  <si>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</si>
  <si>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</si>
  <si>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</si>
  <si>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</si>
  <si>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</si>
  <si>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</si>
  <si>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</si>
  <si>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</si>
  <si>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</si>
  <si>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</si>
  <si>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</si>
  <si>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</si>
  <si>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</si>
  <si>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</si>
  <si>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</si>
  <si>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</si>
  <si>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</si>
  <si>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</si>
  <si>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</si>
  <si>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</si>
  <si>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</si>
  <si>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</si>
  <si>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</si>
  <si>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</si>
  <si>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</si>
  <si>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</si>
  <si>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</si>
  <si>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</si>
  <si>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</si>
  <si>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</si>
  <si>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</si>
  <si>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</si>
  <si>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</si>
  <si>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</si>
  <si>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</si>
  <si>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</si>
  <si>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</si>
  <si>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</si>
  <si>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</si>
  <si>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</si>
  <si>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</si>
  <si>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</si>
  <si>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</si>
  <si>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</si>
  <si>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</si>
  <si>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</si>
  <si>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</si>
  <si>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</si>
  <si>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</si>
  <si>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</si>
  <si>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</si>
  <si>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</si>
  <si>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</si>
  <si>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</si>
  <si>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</si>
  <si>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</si>
  <si>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</si>
  <si>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</si>
  <si>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</si>
  <si>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</si>
  <si>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</si>
  <si>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</si>
  <si>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</si>
  <si>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</si>
  <si>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</si>
  <si>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</si>
  <si>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</si>
  <si>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</si>
  <si>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</si>
  <si>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</si>
  <si>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</si>
  <si>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</si>
  <si>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</si>
  <si>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</si>
  <si>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</si>
  <si>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</si>
  <si>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</si>
  <si>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</si>
  <si>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</si>
  <si>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</si>
  <si>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</si>
  <si>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</si>
  <si>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</si>
  <si>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</si>
  <si>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</si>
  <si>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</si>
  <si>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</si>
  <si>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</si>
  <si>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</si>
  <si>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</si>
  <si>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</si>
  <si>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</si>
  <si>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</si>
  <si>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</si>
  <si>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</si>
  <si>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</si>
  <si>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</si>
  <si>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</si>
  <si>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</si>
  <si>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</si>
  <si>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</si>
  <si>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</si>
  <si>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</si>
  <si>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</si>
  <si>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</si>
  <si>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</si>
  <si>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</si>
  <si>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</si>
  <si>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</si>
  <si>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</si>
  <si>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</si>
  <si>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</si>
  <si>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</si>
  <si>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</si>
  <si>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</si>
  <si>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</si>
  <si>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</si>
  <si>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</si>
  <si>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</si>
  <si>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</si>
  <si>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</si>
  <si>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</si>
  <si>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</si>
  <si>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</si>
  <si>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</si>
  <si>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</si>
  <si>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</si>
  <si>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</si>
  <si>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</si>
  <si>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</si>
  <si>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</si>
  <si>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</si>
  <si>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</si>
  <si>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</si>
  <si>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</si>
  <si>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</si>
  <si>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</si>
  <si>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</si>
  <si>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</si>
  <si>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</si>
  <si>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</si>
  <si>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</si>
  <si>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</si>
  <si>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</si>
  <si>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</si>
  <si>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</si>
  <si>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</si>
  <si>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</si>
  <si>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</si>
  <si>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</si>
  <si>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</si>
  <si>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</si>
  <si>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</si>
  <si>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</si>
  <si>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</si>
  <si>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</si>
  <si>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</si>
  <si>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</si>
  <si>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</si>
  <si>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</si>
  <si>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</si>
  <si>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</si>
  <si>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</si>
  <si>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</si>
  <si>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</si>
  <si>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</si>
  <si>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</si>
  <si>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</si>
  <si>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</si>
  <si>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</si>
  <si>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</si>
  <si>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</si>
  <si>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</si>
  <si>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</si>
  <si>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</si>
  <si>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</si>
  <si>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</si>
  <si>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</si>
  <si>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</si>
  <si>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</si>
  <si>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</si>
  <si>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</si>
  <si>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</si>
  <si>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</si>
  <si>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</si>
  <si>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</si>
  <si>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</si>
  <si>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</si>
  <si>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</si>
  <si>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</si>
  <si>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</si>
  <si>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</si>
  <si>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</si>
  <si>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</si>
  <si>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</si>
  <si>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</si>
  <si>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</si>
  <si>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</si>
  <si>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</si>
  <si>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</si>
  <si>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</si>
  <si>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</si>
  <si>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</si>
  <si>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</si>
  <si>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</si>
  <si>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</si>
  <si>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</si>
  <si>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</si>
  <si>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</si>
  <si>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</si>
  <si>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</si>
  <si>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</si>
  <si>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</si>
  <si>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</si>
  <si>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</si>
  <si>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</si>
  <si>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</si>
  <si>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</si>
  <si>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</si>
  <si>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</si>
  <si>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</si>
  <si>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</si>
  <si>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</si>
  <si>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</si>
  <si>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</si>
  <si>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</si>
  <si>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</si>
  <si>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</si>
  <si>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</si>
  <si>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</si>
  <si>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</si>
  <si>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</si>
  <si>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</si>
  <si>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</si>
  <si>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</si>
  <si>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</si>
  <si>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</si>
  <si>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</si>
  <si>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</si>
  <si>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</si>
  <si>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</si>
  <si>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</si>
  <si>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</si>
  <si>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</si>
  <si>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</si>
  <si>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</si>
  <si>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</si>
  <si>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</si>
  <si>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</si>
  <si>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</si>
  <si>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</si>
  <si>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</si>
  <si>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</si>
  <si>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</si>
  <si>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</si>
  <si>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</si>
  <si>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</si>
  <si>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</si>
  <si>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</si>
  <si>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</si>
  <si>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</si>
  <si>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</si>
  <si>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</si>
  <si>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</si>
  <si>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</si>
  <si>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</si>
  <si>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</si>
  <si>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</si>
  <si>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</si>
  <si>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</si>
  <si>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</si>
  <si>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</si>
  <si>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</si>
  <si>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</si>
  <si>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</si>
  <si>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</si>
  <si>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</si>
  <si>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</si>
  <si>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</si>
  <si>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</si>
  <si>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</si>
  <si>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</si>
  <si>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</si>
  <si>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</si>
  <si>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</si>
  <si>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</si>
  <si>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</si>
  <si>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</si>
  <si>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</si>
  <si>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</si>
  <si>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</si>
  <si>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</si>
  <si>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</si>
  <si>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</si>
  <si>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</si>
  <si>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</si>
  <si>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</si>
  <si>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</si>
  <si>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</si>
  <si>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</si>
  <si>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</si>
  <si>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</si>
  <si>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</si>
  <si>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</si>
  <si>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</si>
  <si>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</si>
  <si>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</si>
  <si>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</si>
  <si>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</si>
  <si>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</si>
  <si>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</si>
  <si>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</si>
  <si>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</si>
  <si>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</si>
  <si>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</si>
  <si>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</si>
  <si>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</si>
  <si>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</si>
  <si>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</si>
  <si>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</si>
  <si>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</si>
  <si>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</si>
  <si>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</si>
  <si>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</si>
  <si>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</si>
  <si>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</si>
  <si>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</si>
  <si>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</si>
  <si>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</si>
  <si>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</si>
  <si>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</si>
  <si>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</si>
  <si>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</si>
  <si>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</si>
  <si>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</si>
  <si>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</si>
  <si>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</si>
  <si>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</si>
  <si>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</si>
  <si>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</si>
  <si>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</si>
  <si>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</si>
  <si>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</si>
  <si>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</si>
  <si>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</si>
  <si>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</si>
  <si>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</si>
  <si>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</si>
  <si>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</si>
  <si>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</si>
  <si>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</si>
  <si>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</si>
  <si>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</si>
  <si>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</si>
  <si>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</si>
  <si>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</si>
  <si>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</si>
  <si>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</si>
  <si>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</si>
  <si>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</si>
  <si>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</si>
  <si>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</si>
  <si>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</si>
  <si>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</si>
  <si>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</si>
  <si>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</si>
  <si>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</si>
  <si>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</si>
  <si>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</si>
  <si>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</si>
  <si>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</si>
  <si>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</si>
  <si>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</si>
  <si>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</si>
  <si>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</si>
  <si>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</si>
  <si>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</si>
  <si>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</si>
  <si>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</si>
  <si>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</si>
  <si>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</si>
  <si>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</si>
  <si>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</si>
  <si>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</si>
  <si>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</si>
  <si>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</si>
  <si>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</si>
  <si>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</si>
  <si>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</si>
  <si>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</si>
  <si>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</si>
  <si>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</si>
  <si>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</si>
  <si>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</si>
  <si>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</si>
  <si>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</si>
  <si>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</si>
  <si>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</si>
  <si>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</si>
  <si>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</si>
  <si>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</si>
  <si>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</si>
  <si>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</si>
  <si>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</si>
  <si>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</si>
  <si>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</si>
  <si>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</si>
  <si>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</si>
  <si>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</si>
  <si>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</si>
  <si>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</si>
  <si>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</si>
  <si>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</si>
  <si>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</si>
  <si>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</si>
  <si>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</si>
  <si>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</si>
  <si>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</si>
  <si>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</si>
  <si>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</si>
  <si>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</si>
  <si>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</si>
  <si>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</si>
  <si>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</si>
  <si>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</si>
  <si>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</si>
  <si>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</si>
  <si>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</si>
  <si>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</si>
  <si>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</si>
  <si>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</si>
  <si>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</si>
  <si>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</si>
  <si>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</si>
  <si>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</si>
  <si>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</si>
  <si>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</si>
  <si>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</si>
  <si>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</si>
  <si>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</si>
  <si>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</si>
  <si>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</si>
  <si>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</si>
  <si>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</si>
  <si>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</si>
  <si>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</si>
  <si>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</si>
  <si>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</si>
  <si>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</si>
  <si>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</si>
  <si>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</si>
  <si>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</si>
  <si>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</si>
  <si>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</si>
  <si>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</si>
  <si>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</si>
  <si>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</si>
  <si>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</si>
  <si>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</si>
  <si>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</si>
  <si>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</si>
  <si>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</si>
  <si>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</si>
  <si>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</si>
  <si>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</si>
  <si>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</si>
  <si>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</si>
  <si>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</si>
  <si>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</si>
  <si>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</si>
  <si>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</si>
  <si>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</si>
  <si>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</si>
  <si>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</si>
  <si>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</si>
  <si>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</si>
  <si>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</si>
  <si>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</si>
  <si>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</si>
  <si>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</si>
  <si>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</si>
  <si>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</si>
  <si>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</si>
  <si>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</si>
  <si>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</si>
  <si>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</si>
  <si>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</si>
  <si>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</si>
  <si>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</si>
  <si>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</si>
  <si>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</si>
  <si>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</si>
  <si>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</si>
  <si>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</si>
  <si>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</si>
  <si>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</si>
  <si>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</si>
  <si>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</si>
  <si>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</si>
  <si>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</si>
  <si>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</si>
  <si>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</si>
  <si>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</si>
  <si>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</si>
  <si>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</si>
  <si>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</si>
  <si>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</si>
  <si>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</si>
  <si>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</si>
  <si>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</si>
  <si>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</si>
  <si>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</si>
  <si>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</si>
  <si>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</si>
  <si>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</si>
  <si>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</si>
  <si>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</si>
  <si>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</si>
  <si>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</si>
  <si>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</si>
  <si>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</si>
  <si>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</si>
  <si>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</si>
  <si>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</si>
  <si>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</si>
  <si>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</si>
  <si>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</si>
  <si>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</si>
  <si>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</si>
  <si>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</si>
  <si>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</si>
  <si>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</si>
  <si>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</si>
  <si>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</si>
  <si>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</si>
  <si>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</si>
  <si>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</si>
  <si>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</si>
  <si>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</si>
  <si>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</si>
  <si>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</si>
  <si>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</si>
  <si>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</si>
  <si>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</si>
  <si>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</si>
  <si>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</si>
  <si>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</si>
  <si>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</si>
  <si>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</si>
  <si>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</si>
  <si>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</si>
  <si>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</si>
  <si>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</si>
  <si>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</si>
  <si>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</si>
  <si>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</si>
  <si>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</si>
  <si>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</si>
  <si>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</si>
  <si>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</si>
  <si>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</si>
  <si>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</si>
  <si>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</si>
  <si>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</si>
  <si>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</si>
  <si>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</si>
  <si>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</si>
  <si>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</si>
  <si>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</si>
  <si>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</si>
  <si>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</si>
  <si>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</si>
  <si>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</si>
  <si>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</si>
  <si>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</si>
  <si>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</si>
  <si>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</si>
  <si>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</si>
  <si>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</si>
  <si>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</si>
  <si>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</si>
  <si>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</si>
  <si>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</si>
  <si>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</si>
  <si>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</si>
  <si>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</si>
  <si>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</si>
  <si>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</si>
  <si>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</si>
  <si>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</si>
  <si>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</si>
  <si>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</si>
  <si>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</si>
  <si>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</si>
  <si>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</si>
  <si>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</si>
  <si>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</si>
  <si>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</si>
  <si>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</si>
  <si>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</si>
  <si>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</si>
  <si>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</si>
  <si>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</si>
  <si>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</si>
  <si>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</si>
  <si>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</si>
  <si>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</si>
  <si>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</si>
  <si>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</si>
  <si>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</si>
  <si>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</si>
  <si>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</si>
  <si>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</si>
  <si>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</si>
  <si>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</si>
  <si>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</si>
  <si>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</si>
  <si>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</si>
  <si>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</si>
  <si>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</si>
  <si>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</si>
  <si>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</si>
  <si>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</si>
  <si>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</si>
  <si>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</si>
  <si>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</si>
  <si>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</si>
  <si>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</si>
  <si>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</si>
  <si>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</si>
  <si>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</si>
  <si>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</si>
  <si>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</si>
  <si>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</si>
  <si>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</si>
  <si>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</si>
  <si>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</si>
  <si>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</si>
  <si>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</si>
  <si>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</si>
  <si>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</si>
  <si>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</si>
  <si>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</si>
  <si>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</si>
  <si>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</si>
  <si>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</si>
  <si>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</si>
  <si>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</si>
  <si>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</si>
  <si>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</si>
  <si>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</si>
  <si>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</si>
  <si>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</si>
  <si>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</si>
  <si>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</si>
  <si>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</si>
  <si>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</si>
  <si>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</si>
  <si>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</si>
  <si>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</si>
  <si>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</si>
  <si>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</si>
  <si>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</si>
  <si>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</si>
  <si>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</si>
  <si>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</si>
  <si>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</si>
  <si>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</si>
  <si>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</si>
  <si>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</si>
  <si>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</si>
  <si>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</si>
  <si>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</si>
  <si>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</si>
  <si>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</si>
  <si>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</si>
  <si>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</si>
  <si>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</si>
  <si>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</si>
  <si>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</si>
  <si>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</si>
  <si>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</si>
  <si>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</si>
  <si>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</si>
  <si>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</si>
  <si>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</si>
  <si>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</si>
  <si>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</si>
  <si>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</si>
  <si>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</si>
  <si>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</si>
  <si>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</si>
  <si>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</si>
  <si>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</si>
  <si>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</si>
  <si>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</si>
  <si>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</si>
  <si>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</si>
  <si>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</si>
  <si>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</si>
  <si>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</si>
  <si>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</si>
  <si>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</si>
  <si>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</si>
  <si>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</si>
  <si>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</si>
  <si>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</si>
  <si>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</si>
  <si>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</si>
  <si>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</si>
  <si>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</si>
  <si>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</si>
  <si>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</si>
  <si>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</si>
  <si>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</si>
  <si>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</si>
  <si>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</si>
  <si>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</si>
  <si>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</si>
  <si>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</si>
  <si>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</si>
  <si>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</si>
  <si>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</si>
  <si>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</si>
  <si>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</si>
  <si>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</si>
  <si>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</si>
  <si>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</si>
  <si>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</si>
  <si>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</si>
  <si>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</si>
  <si>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</si>
  <si>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</si>
  <si>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</si>
  <si>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</si>
  <si>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</si>
  <si>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</si>
  <si>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</si>
  <si>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</si>
  <si>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</si>
  <si>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</si>
  <si>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</si>
  <si>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</si>
  <si>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</si>
  <si>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</si>
  <si>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</si>
  <si>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</si>
  <si>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</si>
  <si>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</si>
  <si>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</si>
  <si>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</si>
  <si>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</si>
  <si>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</si>
  <si>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</si>
  <si>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</si>
  <si>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</si>
  <si>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</si>
  <si>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</si>
  <si>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</si>
  <si>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</si>
  <si>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</si>
  <si>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</si>
  <si>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</si>
  <si>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</si>
  <si>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</si>
  <si>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</si>
  <si>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</si>
  <si>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</si>
  <si>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</si>
  <si>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</si>
  <si>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</si>
  <si>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</si>
  <si>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</si>
  <si>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</si>
  <si>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</si>
  <si>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</si>
  <si>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</si>
  <si>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</si>
  <si>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</si>
  <si>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</si>
  <si>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</si>
  <si>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</si>
  <si>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</si>
  <si>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</si>
  <si>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</si>
  <si>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</si>
  <si>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</si>
  <si>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</si>
  <si>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</si>
  <si>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</si>
  <si>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</si>
  <si>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</si>
  <si>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</si>
  <si>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</si>
  <si>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</si>
  <si>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</si>
  <si>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</si>
  <si>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</si>
  <si>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</si>
  <si>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</si>
  <si>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</si>
  <si>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</si>
  <si>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</si>
  <si>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</si>
  <si>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</si>
  <si>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</si>
  <si>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</si>
  <si>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</si>
  <si>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</si>
  <si>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</si>
  <si>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</si>
  <si>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</si>
  <si>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</si>
  <si>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</si>
  <si>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</si>
  <si>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</si>
  <si>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</si>
  <si>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</si>
  <si>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</si>
  <si>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</si>
  <si>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</si>
  <si>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</si>
  <si>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</si>
  <si>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</si>
  <si>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</si>
  <si>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</si>
  <si>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</si>
  <si>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</si>
  <si>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</si>
  <si>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</si>
  <si>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</si>
  <si>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</si>
  <si>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</si>
  <si>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</si>
  <si>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</si>
  <si>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</si>
  <si>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</si>
  <si>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</si>
  <si>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</si>
  <si>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</si>
  <si>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</si>
  <si>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</si>
  <si>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</si>
  <si>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</si>
  <si>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</si>
  <si>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</si>
  <si>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</si>
  <si>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</si>
  <si>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</si>
  <si>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</si>
  <si>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</si>
  <si>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</si>
  <si>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</si>
  <si>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</si>
  <si>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</si>
  <si>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</si>
  <si>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</si>
  <si>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</si>
  <si>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</si>
  <si>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</si>
  <si>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</si>
  <si>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</si>
  <si>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</si>
  <si>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</si>
  <si>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</si>
  <si>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</si>
  <si>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</si>
  <si>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</si>
  <si>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</si>
  <si>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</si>
  <si>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</si>
  <si>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</si>
  <si>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</si>
  <si>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</si>
  <si>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</si>
  <si>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</si>
  <si>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</si>
  <si>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</si>
  <si>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</si>
  <si>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</si>
  <si>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</si>
  <si>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</si>
  <si>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</si>
  <si>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</si>
  <si>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</si>
  <si>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</si>
  <si>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</si>
  <si>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</si>
  <si>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</si>
  <si>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</si>
  <si>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</si>
  <si>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</si>
  <si>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</si>
  <si>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</si>
  <si>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</si>
  <si>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</si>
  <si>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</si>
  <si>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</si>
  <si>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</si>
  <si>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</si>
  <si>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</si>
  <si>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</si>
  <si>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</si>
  <si>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</si>
  <si>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</si>
  <si>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</si>
  <si>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</si>
  <si>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</si>
  <si>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</si>
  <si>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</si>
  <si>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</si>
  <si>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</si>
  <si>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</si>
  <si>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</si>
  <si>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</si>
  <si>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</si>
  <si>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</si>
  <si>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</si>
  <si>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</si>
  <si>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</si>
  <si>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</si>
  <si>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</si>
  <si>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</si>
  <si>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</si>
  <si>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</si>
  <si>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</si>
  <si>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</si>
  <si>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</si>
  <si>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</si>
  <si>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</si>
  <si>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</si>
  <si>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</si>
  <si>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</si>
  <si>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</si>
  <si>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</si>
  <si>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</si>
  <si>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</si>
  <si>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</si>
  <si>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</si>
  <si>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</si>
  <si>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</si>
  <si>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</si>
  <si>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</si>
  <si>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</si>
  <si>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</si>
  <si>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</si>
  <si>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</si>
  <si>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</si>
  <si>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</si>
  <si>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</si>
  <si>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</si>
  <si>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</si>
  <si>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</si>
  <si>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</si>
  <si>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</si>
  <si>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</si>
  <si>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</si>
  <si>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</si>
  <si>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</si>
  <si>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</si>
  <si>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</si>
  <si>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</si>
  <si>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</si>
  <si>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</si>
  <si>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</si>
  <si>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</si>
  <si>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</si>
  <si>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</si>
  <si>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</si>
  <si>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</si>
  <si>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</si>
  <si>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</si>
  <si>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</si>
  <si>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</si>
  <si>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</si>
  <si>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</si>
  <si>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</si>
  <si>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</si>
  <si>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</si>
  <si>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</si>
  <si>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</si>
  <si>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</si>
  <si>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</si>
  <si>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</si>
  <si>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</si>
  <si>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</si>
  <si>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</si>
  <si>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</si>
  <si>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</si>
  <si>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</si>
  <si>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</si>
  <si>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</si>
  <si>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</si>
  <si>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</si>
  <si>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</si>
  <si>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</si>
  <si>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</si>
  <si>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</si>
  <si>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</si>
  <si>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</si>
  <si>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</si>
  <si>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</si>
  <si>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</si>
  <si>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</si>
  <si>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</si>
  <si>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</si>
  <si>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</si>
  <si>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</si>
  <si>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</si>
  <si>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</si>
  <si>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</si>
  <si>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</si>
  <si>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</si>
  <si>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</si>
  <si>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</si>
  <si>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</si>
  <si>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</si>
  <si>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</si>
  <si>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</si>
  <si>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</si>
  <si>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</si>
  <si>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</si>
  <si>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</si>
  <si>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</si>
  <si>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</si>
  <si>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</si>
  <si>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</si>
  <si>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</si>
  <si>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</si>
  <si>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</si>
  <si>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</si>
  <si>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</si>
  <si>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</si>
  <si>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</si>
  <si>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</si>
  <si>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</si>
  <si>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</si>
  <si>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</si>
  <si>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</si>
  <si>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</si>
  <si>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</si>
  <si>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</si>
  <si>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</si>
  <si>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</si>
  <si>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</si>
  <si>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</si>
  <si>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</si>
  <si>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</si>
  <si>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</si>
  <si>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</si>
  <si>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</si>
  <si>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</si>
  <si>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</si>
  <si>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</si>
  <si>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</si>
  <si>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</si>
  <si>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</si>
  <si>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</si>
  <si>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</si>
  <si>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</si>
  <si>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</si>
  <si>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</si>
  <si>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</si>
  <si>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</si>
  <si>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</si>
  <si>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</si>
  <si>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</si>
  <si>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</si>
  <si>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</si>
  <si>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</si>
  <si>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</si>
  <si>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</si>
  <si>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</si>
  <si>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</si>
  <si>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</si>
  <si>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</si>
  <si>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</si>
  <si>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</si>
  <si>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</si>
  <si>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</si>
  <si>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</si>
  <si>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</si>
  <si>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</si>
  <si>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</si>
  <si>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</si>
  <si>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</si>
  <si>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</si>
  <si>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</si>
  <si>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</si>
  <si>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</si>
  <si>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</si>
  <si>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</si>
  <si>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</si>
  <si>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</si>
  <si>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</si>
  <si>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</si>
  <si>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</si>
  <si>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</si>
  <si>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</si>
  <si>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</si>
  <si>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</si>
  <si>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</si>
  <si>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</si>
  <si>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</si>
  <si>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</si>
  <si>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</si>
  <si>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</si>
  <si>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</si>
  <si>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</si>
  <si>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</si>
  <si>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</si>
  <si>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</si>
  <si>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</si>
  <si>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</si>
  <si>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</si>
  <si>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</si>
  <si>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</si>
  <si>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</si>
  <si>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</si>
  <si>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</si>
  <si>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</si>
  <si>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</si>
  <si>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</si>
  <si>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</si>
  <si>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</si>
  <si>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</si>
  <si>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</si>
  <si>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</si>
  <si>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</si>
  <si>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</si>
  <si>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</si>
  <si>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</si>
  <si>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</si>
  <si>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</si>
  <si>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</si>
  <si>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</si>
  <si>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</si>
  <si>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</si>
  <si>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</si>
  <si>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</si>
  <si>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</si>
  <si>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</si>
  <si>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</si>
  <si>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</si>
  <si>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</si>
  <si>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</si>
  <si>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</si>
  <si>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</si>
  <si>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</si>
  <si>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</si>
  <si>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</si>
  <si>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</si>
  <si>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</si>
  <si>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</si>
  <si>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</si>
  <si>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</si>
  <si>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</si>
  <si>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</si>
  <si>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</si>
  <si>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</si>
  <si>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</si>
  <si>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</si>
  <si>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</si>
  <si>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</si>
  <si>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</si>
  <si>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</si>
  <si>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</si>
  <si>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</si>
  <si>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</si>
  <si>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</si>
  <si>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</si>
  <si>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</si>
  <si>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</si>
  <si>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</si>
  <si>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</si>
  <si>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</si>
  <si>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</si>
  <si>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</si>
  <si>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</si>
  <si>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</si>
  <si>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</si>
  <si>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</si>
  <si>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</si>
  <si>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</si>
  <si>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</si>
  <si>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</si>
  <si>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</si>
  <si>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</si>
  <si>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</si>
  <si>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</si>
  <si>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</si>
  <si>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</si>
  <si>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</si>
  <si>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</si>
  <si>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</si>
  <si>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</si>
  <si>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</si>
  <si>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</si>
  <si>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</si>
  <si>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</si>
  <si>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</si>
  <si>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</si>
  <si>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</si>
  <si>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</si>
  <si>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</si>
  <si>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</si>
  <si>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</si>
  <si>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</si>
  <si>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</si>
  <si>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</si>
  <si>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</si>
  <si>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</si>
  <si>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</si>
  <si>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</si>
  <si>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</si>
  <si>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</si>
  <si>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</si>
  <si>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</si>
  <si>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</si>
  <si>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</si>
  <si>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</si>
  <si>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</si>
  <si>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</si>
  <si>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</si>
  <si>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</si>
  <si>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</si>
  <si>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</si>
  <si>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</si>
  <si>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</si>
  <si>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</si>
  <si>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</si>
  <si>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</si>
  <si>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</si>
  <si>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</si>
  <si>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</si>
  <si>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</si>
  <si>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</si>
  <si>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</si>
  <si>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</si>
  <si>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</si>
  <si>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</si>
  <si>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</si>
  <si>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</si>
  <si>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</si>
  <si>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</si>
  <si>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</si>
  <si>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</si>
  <si>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</si>
  <si>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</si>
  <si>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</si>
  <si>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</si>
  <si>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</si>
  <si>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</si>
  <si>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</si>
  <si>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</si>
  <si>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</si>
  <si>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</si>
  <si>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</si>
  <si>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</si>
  <si>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</si>
  <si>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</si>
  <si>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</si>
  <si>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</si>
  <si>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</si>
  <si>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</si>
  <si>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</si>
  <si>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</si>
  <si>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</si>
  <si>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</si>
  <si>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</si>
  <si>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</si>
  <si>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</si>
  <si>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</si>
  <si>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</si>
  <si>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</si>
  <si>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</si>
  <si>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</si>
  <si>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</si>
  <si>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</si>
  <si>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</si>
  <si>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</si>
  <si>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</si>
  <si>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</si>
  <si>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</si>
  <si>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</si>
  <si>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</si>
  <si>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</si>
  <si>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</si>
  <si>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</si>
  <si>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</si>
  <si>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</si>
  <si>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</si>
  <si>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</si>
  <si>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</si>
  <si>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</si>
  <si>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</si>
  <si>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</si>
  <si>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</si>
  <si>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</si>
  <si>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</si>
  <si>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</si>
  <si>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</si>
  <si>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</si>
  <si>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</si>
  <si>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</si>
  <si>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</si>
  <si>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</si>
  <si>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</si>
  <si>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</si>
  <si>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</si>
  <si>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</si>
  <si>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</si>
  <si>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</si>
  <si>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</si>
  <si>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</si>
  <si>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</si>
  <si>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</si>
  <si>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</si>
  <si>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</si>
  <si>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</si>
  <si>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</si>
  <si>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</si>
  <si>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</si>
  <si>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</si>
  <si>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</si>
  <si>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</si>
  <si>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</si>
  <si>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</si>
  <si>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</si>
  <si>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</si>
  <si>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</si>
  <si>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</si>
  <si>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</si>
  <si>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</si>
  <si>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</si>
  <si>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</si>
  <si>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</si>
  <si>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</si>
  <si>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</si>
  <si>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</si>
  <si>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</si>
  <si>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</si>
  <si>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</si>
  <si>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</si>
  <si>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</si>
  <si>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</si>
  <si>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</si>
  <si>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</si>
  <si>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</si>
  <si>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</si>
  <si>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</si>
  <si>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</si>
  <si>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</si>
  <si>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</si>
  <si>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</si>
  <si>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</si>
  <si>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</si>
  <si>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</si>
  <si>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</si>
  <si>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</si>
  <si>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</si>
  <si>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</si>
  <si>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</si>
  <si>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</si>
  <si>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</si>
  <si>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</si>
  <si>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</si>
  <si>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</si>
  <si>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</si>
  <si>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</si>
  <si>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</si>
  <si>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</si>
  <si>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</si>
  <si>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</si>
  <si>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</si>
  <si>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</si>
  <si>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</si>
  <si>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</si>
  <si>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</si>
  <si>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</si>
  <si>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</si>
  <si>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</si>
  <si>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</si>
  <si>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</si>
  <si>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</si>
  <si>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</si>
  <si>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</si>
  <si>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</si>
  <si>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</si>
  <si>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</si>
  <si>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</si>
  <si>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</si>
  <si>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</si>
  <si>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</si>
  <si>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</si>
  <si>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</si>
  <si>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</si>
  <si>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</si>
  <si>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</si>
  <si>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</si>
  <si>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</si>
  <si>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</si>
  <si>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</si>
  <si>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</si>
  <si>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</si>
  <si>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</si>
  <si>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</si>
  <si>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</si>
  <si>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</si>
  <si>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</si>
  <si>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</si>
  <si>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</si>
  <si>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</si>
  <si>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</si>
  <si>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</si>
  <si>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</si>
  <si>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</si>
  <si>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</si>
  <si>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</si>
  <si>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</si>
  <si>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</si>
  <si>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</si>
  <si>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</si>
  <si>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</si>
  <si>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</si>
  <si>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</si>
  <si>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</si>
  <si>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</si>
  <si>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</si>
  <si>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</si>
  <si>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</si>
  <si>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</si>
  <si>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</si>
  <si>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</si>
  <si>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</si>
  <si>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</si>
  <si>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</si>
  <si>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</si>
  <si>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</si>
  <si>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</si>
  <si>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</si>
  <si>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</si>
  <si>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</si>
  <si>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</si>
  <si>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</si>
  <si>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</si>
  <si>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</si>
  <si>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</si>
  <si>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</si>
  <si>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</si>
  <si>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</si>
  <si>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</si>
  <si>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</si>
  <si>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</si>
  <si>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</si>
  <si>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</si>
  <si>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</si>
  <si>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</si>
  <si>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</si>
  <si>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</si>
  <si>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</si>
  <si>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</si>
  <si>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</si>
  <si>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</si>
  <si>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</si>
  <si>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</si>
  <si>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</si>
  <si>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</si>
  <si>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</si>
  <si>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</si>
  <si>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</si>
  <si>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</si>
  <si>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</si>
  <si>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</si>
  <si>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</si>
  <si>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</si>
  <si>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</si>
  <si>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</si>
  <si>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</si>
  <si>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</si>
  <si>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</si>
  <si>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</si>
  <si>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</si>
  <si>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</si>
  <si>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</si>
  <si>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</si>
  <si>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</si>
  <si>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</si>
  <si>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</si>
  <si>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</si>
  <si>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</si>
  <si>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</si>
  <si>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</si>
  <si>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</si>
  <si>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</si>
  <si>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</si>
  <si>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</si>
  <si>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</si>
  <si>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</si>
  <si>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</si>
  <si>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</si>
  <si>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</si>
  <si>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</si>
  <si>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</si>
  <si>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</si>
  <si>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</si>
  <si>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</si>
  <si>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</si>
  <si>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</si>
  <si>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</si>
  <si>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</si>
  <si>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</si>
  <si>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</si>
  <si>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</si>
  <si>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</si>
  <si>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</si>
  <si>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</si>
  <si>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</si>
  <si>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</si>
  <si>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</si>
  <si>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</si>
  <si>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</si>
  <si>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</si>
  <si>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</si>
  <si>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</si>
  <si>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</si>
  <si>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</si>
  <si>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</si>
  <si>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</si>
  <si>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</si>
  <si>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</si>
  <si>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</si>
  <si>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</si>
  <si>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</si>
  <si>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</si>
  <si>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</si>
  <si>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</si>
  <si>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</si>
  <si>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</si>
  <si>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</si>
  <si>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</si>
  <si>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</si>
  <si>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</si>
  <si>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</si>
  <si>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</si>
  <si>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</si>
  <si>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</si>
  <si>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</si>
  <si>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</si>
  <si>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</si>
  <si>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</si>
  <si>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</si>
  <si>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</si>
  <si>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</si>
  <si>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</si>
  <si>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</si>
  <si>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</si>
  <si>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</si>
  <si>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</si>
  <si>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</si>
  <si>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</si>
  <si>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</si>
  <si>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</si>
  <si>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</si>
  <si>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</si>
  <si>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</si>
  <si>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</si>
  <si>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</si>
  <si>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</si>
  <si>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</si>
  <si>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</si>
  <si>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</si>
  <si>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</si>
  <si>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</si>
  <si>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</si>
  <si>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</si>
  <si>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</si>
  <si>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</si>
  <si>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</si>
  <si>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</si>
  <si>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</si>
  <si>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</si>
  <si>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</si>
  <si>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</si>
  <si>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</si>
  <si>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</si>
  <si>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</si>
  <si>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</si>
  <si>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</si>
  <si>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</si>
  <si>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</si>
  <si>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</si>
  <si>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</si>
  <si>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</si>
  <si>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</si>
  <si>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</si>
  <si>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</si>
  <si>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</si>
  <si>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</si>
  <si>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</si>
  <si>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</si>
  <si>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</si>
  <si>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</si>
  <si>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</si>
  <si>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</si>
  <si>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</si>
  <si>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</si>
  <si>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</si>
  <si>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</si>
  <si>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</si>
  <si>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</si>
  <si>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</si>
  <si>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</si>
  <si>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</si>
  <si>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</si>
  <si>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</si>
  <si>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</si>
  <si>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</si>
  <si>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</si>
  <si>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</si>
  <si>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</si>
  <si>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</si>
  <si>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</si>
  <si>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</si>
  <si>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</si>
  <si>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</si>
  <si>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</si>
  <si>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</si>
  <si>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</si>
  <si>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</si>
  <si>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</si>
  <si>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</si>
  <si>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</si>
  <si>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</si>
  <si>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</si>
  <si>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</si>
  <si>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</si>
  <si>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</si>
  <si>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</si>
  <si>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</si>
  <si>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</si>
  <si>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</si>
  <si>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</si>
  <si>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</si>
  <si>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</si>
  <si>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</si>
  <si>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</si>
  <si>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</si>
  <si>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</si>
  <si>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</si>
  <si>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</si>
  <si>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</si>
  <si>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</si>
  <si>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</si>
  <si>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</si>
  <si>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</si>
  <si>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</si>
  <si>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</si>
  <si>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</si>
  <si>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</si>
  <si>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</si>
  <si>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</si>
  <si>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</si>
  <si>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</si>
  <si>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</si>
  <si>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</si>
  <si>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</si>
  <si>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</si>
  <si>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</si>
  <si>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</si>
  <si>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</si>
  <si>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</si>
  <si>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</si>
  <si>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</si>
  <si>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</si>
  <si>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</si>
  <si>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</si>
  <si>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</si>
  <si>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</si>
  <si>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</si>
  <si>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</si>
  <si>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</si>
  <si>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</si>
  <si>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</si>
  <si>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</si>
  <si>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</si>
  <si>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</si>
  <si>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</si>
  <si>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</si>
  <si>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</si>
  <si>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</si>
  <si>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</si>
  <si>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</si>
  <si>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</si>
  <si>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</si>
  <si>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</si>
  <si>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</si>
  <si>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</si>
  <si>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</si>
  <si>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</si>
  <si>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</si>
  <si>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</si>
  <si>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</si>
  <si>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</si>
  <si>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</si>
  <si>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</si>
  <si>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</si>
  <si>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</si>
  <si>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</si>
  <si>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</si>
  <si>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</si>
  <si>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</si>
  <si>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</si>
  <si>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</si>
  <si>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</si>
  <si>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</si>
  <si>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</si>
  <si>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</si>
  <si>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</si>
  <si>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</si>
  <si>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</si>
  <si>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</si>
  <si>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</si>
  <si>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</si>
  <si>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</si>
  <si>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</si>
  <si>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</si>
  <si>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</si>
  <si>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</si>
  <si>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</si>
  <si>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</si>
  <si>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</si>
  <si>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</si>
  <si>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</si>
  <si>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</si>
  <si>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</si>
  <si>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</si>
  <si>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</si>
  <si>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</si>
  <si>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</si>
  <si>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</si>
  <si>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</si>
  <si>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</si>
  <si>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</si>
  <si>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</si>
  <si>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</si>
  <si>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</si>
  <si>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</si>
  <si>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</si>
  <si>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</si>
  <si>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</si>
  <si>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</si>
  <si>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</si>
  <si>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</si>
  <si>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</si>
  <si>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</si>
  <si>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</si>
  <si>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</si>
  <si>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</si>
  <si>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</si>
  <si>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</si>
  <si>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</si>
  <si>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</si>
  <si>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</si>
  <si>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</si>
  <si>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</si>
  <si>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</si>
  <si>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</si>
  <si>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</si>
  <si>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</si>
  <si>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</si>
  <si>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</si>
  <si>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</si>
  <si>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</si>
  <si>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</si>
  <si>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</si>
  <si>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</si>
  <si>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</si>
  <si>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</si>
  <si>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</si>
  <si>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</si>
  <si>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</si>
  <si>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</si>
  <si>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</si>
  <si>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</si>
  <si>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</si>
  <si>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</si>
  <si>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</si>
  <si>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</si>
  <si>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</si>
  <si>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</si>
  <si>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</si>
  <si>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</si>
  <si>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</si>
  <si>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</si>
  <si>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</si>
  <si>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</si>
  <si>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</si>
  <si>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</si>
  <si>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</si>
  <si>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</si>
  <si>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</si>
  <si>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</si>
  <si>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</si>
  <si>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</si>
  <si>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</si>
  <si>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</si>
  <si>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</si>
  <si>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</si>
  <si>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</si>
  <si>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</si>
  <si>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</si>
  <si>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</si>
  <si>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</si>
  <si>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</si>
  <si>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</si>
  <si>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</si>
  <si>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</si>
  <si>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</si>
  <si>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</si>
  <si>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</si>
  <si>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</si>
  <si>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</si>
  <si>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</si>
  <si>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</si>
  <si>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</si>
  <si>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</si>
  <si>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</si>
  <si>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</si>
  <si>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</si>
  <si>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</si>
  <si>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</si>
  <si>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</si>
  <si>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</si>
  <si>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</si>
  <si>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</si>
  <si>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</si>
  <si>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</si>
  <si>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</si>
  <si>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</si>
  <si>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</si>
  <si>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</si>
  <si>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</si>
  <si>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</si>
  <si>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</si>
  <si>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</si>
  <si>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</si>
  <si>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</si>
  <si>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</si>
  <si>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</si>
  <si>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</si>
  <si>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</si>
  <si>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</si>
  <si>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</si>
  <si>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</si>
  <si>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</si>
  <si>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</si>
  <si>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</si>
  <si>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</si>
  <si>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</si>
  <si>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</si>
  <si>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</si>
  <si>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</si>
  <si>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</si>
  <si>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</si>
  <si>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</si>
  <si>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</si>
  <si>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</si>
  <si>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</si>
  <si>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</si>
  <si>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</si>
  <si>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</si>
  <si>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</si>
  <si>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</si>
  <si>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</si>
  <si>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</si>
  <si>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</si>
  <si>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</si>
  <si>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</si>
  <si>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</si>
  <si>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</si>
  <si>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</si>
  <si>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</si>
  <si>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</si>
  <si>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</si>
  <si>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</si>
  <si>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</si>
  <si>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</si>
  <si>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</si>
  <si>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</si>
  <si>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</si>
  <si>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</si>
  <si>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</si>
  <si>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</si>
  <si>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</si>
  <si>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</si>
  <si>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</si>
  <si>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</si>
  <si>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</si>
  <si>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</si>
  <si>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</si>
  <si>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</si>
  <si>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</si>
  <si>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</si>
  <si>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</si>
  <si>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</si>
  <si>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</si>
  <si>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</si>
  <si>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</si>
  <si>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</si>
  <si>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</si>
  <si>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</si>
  <si>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</si>
  <si>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</si>
  <si>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</si>
  <si>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</si>
  <si>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</si>
  <si>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</si>
  <si>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</si>
  <si>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</si>
  <si>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</si>
  <si>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</si>
  <si>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</si>
  <si>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</si>
  <si>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</si>
  <si>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</si>
  <si>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</si>
  <si>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</si>
  <si>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</si>
  <si>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</si>
  <si>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</si>
  <si>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</si>
  <si>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</si>
  <si>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</si>
  <si>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</si>
  <si>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</si>
  <si>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</si>
  <si>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</si>
  <si>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</si>
  <si>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</si>
  <si>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</si>
  <si>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</si>
  <si>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</si>
  <si>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</si>
  <si>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</si>
  <si>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</si>
  <si>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</si>
  <si>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</si>
  <si>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</si>
  <si>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</si>
  <si>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</si>
  <si>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</si>
  <si>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</si>
  <si>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</si>
  <si>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</si>
  <si>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</si>
  <si>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</si>
  <si>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</si>
  <si>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</si>
  <si>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</si>
  <si>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</si>
  <si>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</si>
  <si>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</si>
  <si>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</si>
  <si>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</si>
  <si>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</si>
  <si>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</si>
  <si>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</si>
  <si>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</si>
  <si>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</si>
  <si>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</si>
  <si>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</si>
  <si>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</si>
  <si>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</si>
  <si>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</si>
  <si>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</si>
  <si>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</si>
  <si>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</si>
  <si>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</si>
  <si>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</si>
  <si>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</si>
  <si>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</si>
  <si>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</si>
  <si>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</si>
  <si>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</si>
  <si>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</si>
  <si>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</si>
  <si>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</si>
  <si>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</si>
  <si>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</si>
  <si>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</si>
  <si>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</si>
  <si>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</si>
  <si>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</si>
  <si>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</si>
  <si>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</si>
  <si>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</si>
  <si>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</si>
  <si>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</si>
  <si>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</si>
  <si>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</si>
  <si>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</si>
  <si>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</si>
  <si>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</si>
  <si>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</si>
  <si>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</si>
  <si>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</si>
  <si>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</si>
  <si>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</si>
  <si>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</si>
  <si>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</si>
  <si>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</si>
  <si>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</si>
  <si>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</si>
  <si>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</si>
  <si>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</si>
  <si>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</si>
  <si>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</si>
  <si>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</si>
  <si>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</si>
  <si>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</si>
  <si>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</si>
  <si>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</si>
  <si>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</si>
  <si>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</si>
  <si>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</si>
  <si>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</si>
  <si>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</si>
  <si>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</si>
  <si>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</si>
  <si>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</si>
  <si>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</si>
  <si>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</si>
  <si>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</si>
  <si>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</si>
  <si>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</si>
  <si>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</si>
  <si>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</si>
  <si>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</si>
  <si>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</si>
  <si>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</si>
  <si>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</si>
  <si>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</si>
  <si>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</si>
  <si>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</si>
  <si>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</si>
  <si>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</si>
  <si>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</si>
  <si>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</si>
  <si>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</si>
  <si>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</si>
  <si>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</si>
  <si>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</si>
  <si>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</si>
  <si>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</si>
  <si>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</si>
  <si>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</si>
  <si>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</si>
  <si>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</si>
  <si>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</si>
  <si>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</si>
  <si>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</si>
  <si>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</si>
  <si>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</si>
  <si>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</si>
  <si>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</si>
  <si>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</si>
  <si>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</si>
  <si>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</si>
  <si>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</si>
  <si>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</si>
  <si>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</si>
  <si>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</si>
  <si>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</si>
  <si>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</si>
  <si>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</si>
  <si>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</si>
  <si>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</si>
  <si>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</si>
  <si>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</si>
  <si>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</si>
  <si>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</si>
  <si>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</si>
  <si>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</si>
  <si>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</si>
  <si>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</si>
  <si>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</si>
  <si>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</si>
  <si>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</si>
  <si>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</si>
  <si>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</si>
  <si>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</si>
  <si>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</si>
  <si>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</si>
  <si>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</si>
  <si>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</si>
  <si>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</si>
  <si>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</si>
  <si>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</si>
  <si>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</si>
  <si>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</si>
  <si>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</si>
  <si>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</si>
  <si>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</si>
  <si>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</si>
  <si>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</si>
  <si>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</si>
  <si>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</si>
  <si>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</si>
  <si>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</si>
  <si>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</si>
  <si>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</si>
  <si>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</si>
  <si>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</si>
  <si>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</si>
  <si>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</si>
  <si>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</si>
  <si>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</si>
  <si>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</si>
  <si>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</si>
  <si>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</si>
  <si>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</si>
  <si>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</si>
  <si>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</si>
  <si>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</si>
  <si>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</si>
  <si>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</si>
  <si>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</si>
  <si>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</si>
  <si>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</si>
  <si>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</si>
  <si>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</si>
  <si>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</si>
  <si>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</si>
  <si>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</si>
  <si>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</si>
  <si>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</si>
  <si>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</si>
  <si>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</si>
  <si>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</si>
  <si>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</si>
  <si>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</si>
  <si>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</si>
  <si>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</si>
  <si>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</si>
  <si>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</si>
  <si>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</si>
  <si>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</si>
  <si>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</si>
  <si>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</si>
  <si>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</si>
  <si>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</si>
  <si>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</si>
  <si>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</si>
  <si>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</si>
  <si>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</si>
  <si>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</si>
  <si>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</si>
  <si>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</si>
  <si>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</si>
  <si>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</si>
  <si>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</si>
  <si>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</si>
  <si>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</si>
  <si>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</si>
  <si>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</si>
  <si>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</si>
  <si>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</si>
  <si>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</si>
  <si>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</si>
  <si>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</si>
  <si>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</si>
  <si>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</si>
  <si>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</si>
  <si>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</si>
  <si>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</si>
  <si>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</si>
  <si>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</si>
  <si>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</si>
  <si>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</si>
  <si>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</si>
  <si>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</si>
  <si>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</si>
  <si>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</si>
  <si>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</si>
  <si>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</si>
  <si>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</si>
  <si>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</si>
  <si>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</si>
  <si>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</si>
  <si>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</si>
  <si>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</si>
  <si>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</si>
  <si>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</si>
  <si>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</si>
  <si>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</si>
  <si>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</si>
  <si>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</si>
  <si>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</si>
  <si>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</si>
  <si>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</si>
  <si>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</si>
  <si>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</si>
  <si>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</si>
  <si>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</si>
  <si>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</si>
  <si>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</si>
  <si>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</si>
  <si>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</si>
  <si>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</si>
  <si>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</si>
  <si>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</si>
  <si>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</si>
  <si>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</si>
  <si>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</si>
  <si>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</si>
  <si>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</si>
  <si>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</si>
  <si>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</si>
  <si>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</si>
  <si>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</si>
  <si>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</si>
  <si>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</si>
  <si>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</si>
  <si>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</si>
  <si>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</si>
  <si>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</si>
  <si>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</si>
  <si>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</si>
  <si>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</si>
  <si>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</si>
  <si>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</si>
  <si>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</si>
  <si>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</si>
  <si>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</si>
  <si>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</si>
  <si>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</si>
  <si>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</si>
  <si>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</si>
  <si>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</si>
  <si>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</si>
  <si>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</si>
  <si>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</si>
  <si>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</si>
  <si>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</si>
  <si>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</si>
  <si>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</si>
  <si>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</si>
  <si>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</si>
  <si>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</si>
  <si>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</si>
  <si>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</si>
  <si>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</si>
  <si>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</si>
  <si>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</si>
  <si>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</si>
  <si>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</si>
  <si>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</si>
  <si>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</si>
  <si>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</si>
  <si>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</si>
  <si>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</si>
  <si>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</si>
  <si>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</si>
  <si>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</si>
  <si>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</si>
  <si>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</si>
  <si>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</si>
  <si>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</si>
  <si>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</si>
  <si>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</si>
  <si>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</si>
  <si>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</si>
  <si>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</si>
  <si>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</si>
  <si>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</si>
  <si>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</si>
  <si>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</si>
  <si>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</si>
  <si>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</si>
  <si>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</si>
  <si>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</si>
  <si>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</si>
  <si>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</si>
  <si>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</si>
  <si>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</si>
  <si>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</si>
  <si>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</si>
  <si>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</si>
  <si>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</si>
  <si>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</si>
  <si>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</si>
  <si>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</si>
  <si>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</si>
  <si>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</si>
  <si>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</si>
  <si>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</si>
  <si>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</si>
  <si>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</si>
  <si>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</si>
  <si>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</si>
  <si>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</si>
  <si>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</si>
  <si>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</si>
  <si>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</si>
  <si>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</si>
  <si>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</si>
  <si>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</si>
  <si>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</si>
  <si>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</si>
  <si>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</si>
  <si>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</si>
  <si>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</si>
  <si>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</si>
  <si>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</si>
  <si>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</si>
  <si>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</si>
  <si>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</si>
  <si>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</si>
  <si>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</si>
  <si>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</si>
  <si>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</si>
  <si>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</si>
  <si>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</si>
  <si>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</si>
  <si>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</si>
  <si>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</si>
  <si>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</si>
  <si>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</si>
  <si>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</si>
  <si>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</si>
  <si>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</si>
  <si>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</si>
  <si>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</si>
  <si>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</si>
  <si>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</si>
  <si>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</si>
  <si>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</si>
  <si>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</si>
  <si>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</si>
  <si>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</si>
  <si>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</si>
  <si>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</si>
  <si>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</si>
  <si>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</si>
  <si>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</si>
  <si>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</si>
  <si>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</si>
  <si>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</si>
  <si>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</si>
  <si>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</si>
  <si>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</si>
  <si>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</si>
  <si>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</si>
  <si>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</si>
  <si>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</si>
  <si>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</si>
  <si>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</si>
  <si>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</si>
  <si>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</si>
  <si>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</si>
  <si>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</si>
  <si>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</si>
  <si>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</si>
  <si>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</si>
  <si>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</si>
  <si>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</si>
  <si>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</si>
  <si>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</si>
  <si>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</si>
  <si>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</si>
  <si>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</si>
  <si>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</si>
  <si>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</si>
  <si>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</si>
  <si>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</si>
  <si>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</si>
  <si>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</si>
  <si>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</si>
  <si>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</si>
  <si>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</si>
  <si>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</si>
  <si>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</si>
  <si>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</si>
  <si>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</si>
  <si>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</si>
  <si>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</si>
  <si>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</si>
  <si>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</si>
  <si>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</si>
  <si>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</si>
  <si>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</si>
  <si>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</si>
  <si>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</si>
  <si>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</si>
  <si>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</si>
  <si>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</si>
  <si>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</si>
  <si>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</si>
  <si>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</si>
  <si>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</si>
  <si>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</si>
  <si>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</si>
  <si>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</si>
  <si>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</si>
  <si>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</si>
  <si>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</si>
  <si>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</si>
  <si>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</si>
  <si>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</si>
  <si>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</si>
  <si>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</si>
  <si>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</si>
  <si>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</si>
  <si>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</si>
  <si>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</si>
  <si>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</si>
  <si>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</si>
  <si>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</si>
  <si>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</si>
  <si>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</si>
  <si>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</si>
  <si>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</si>
  <si>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</si>
  <si>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</si>
  <si>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</si>
  <si>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</si>
  <si>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</si>
  <si>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</si>
  <si>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</si>
  <si>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</si>
  <si>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</si>
  <si>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</si>
  <si>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</si>
  <si>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</si>
  <si>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</si>
  <si>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</si>
  <si>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</si>
  <si>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</si>
  <si>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</si>
  <si>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</si>
  <si>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</si>
  <si>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</si>
  <si>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</si>
  <si>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</si>
  <si>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</si>
  <si>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</si>
  <si>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</si>
  <si>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</si>
  <si>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</si>
  <si>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</si>
  <si>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</si>
  <si>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</si>
  <si>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</si>
  <si>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</si>
  <si>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</si>
  <si>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</si>
  <si>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</si>
  <si>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</si>
  <si>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</si>
  <si>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</si>
  <si>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</si>
  <si>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</si>
  <si>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</si>
  <si>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</si>
  <si>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</si>
  <si>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</si>
  <si>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</si>
  <si>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</si>
  <si>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</si>
  <si>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</si>
  <si>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</si>
  <si>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</si>
  <si>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</si>
  <si>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</si>
  <si>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</si>
  <si>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</si>
  <si>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</si>
  <si>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</si>
  <si>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</si>
  <si>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</si>
  <si>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</si>
  <si>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</si>
  <si>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</si>
  <si>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</si>
  <si>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</si>
  <si>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</si>
  <si>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</si>
  <si>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</si>
  <si>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</si>
  <si>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</si>
  <si>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</si>
  <si>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</si>
  <si>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</si>
  <si>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</si>
  <si>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</si>
  <si>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</si>
  <si>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</si>
  <si>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</si>
  <si>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</si>
  <si>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</si>
  <si>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</si>
  <si>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</si>
  <si>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</si>
  <si>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</si>
  <si>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</si>
  <si>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</si>
  <si>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</si>
  <si>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</si>
  <si>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</si>
  <si>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</si>
  <si>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</si>
  <si>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</si>
  <si>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</si>
  <si>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</si>
  <si>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</si>
  <si>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</si>
  <si>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</si>
  <si>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</si>
  <si>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</si>
  <si>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</si>
  <si>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</si>
  <si>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</si>
  <si>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</si>
  <si>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</si>
  <si>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</si>
  <si>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</si>
  <si>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</si>
  <si>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</si>
  <si>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</si>
  <si>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</si>
  <si>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</si>
  <si>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</si>
  <si>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</si>
  <si>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</si>
  <si>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</si>
  <si>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</si>
  <si>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</si>
  <si>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</si>
  <si>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</si>
  <si>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</si>
  <si>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</si>
  <si>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</si>
  <si>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</si>
  <si>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</si>
  <si>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</si>
  <si>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</si>
  <si>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</si>
  <si>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</si>
  <si>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</si>
  <si>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</si>
  <si>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</si>
  <si>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</si>
  <si>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</si>
  <si>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</si>
  <si>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</si>
  <si>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</si>
  <si>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</si>
  <si>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</si>
  <si>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</si>
  <si>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</si>
  <si>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</si>
  <si>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</si>
  <si>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</si>
  <si>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</si>
  <si>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</si>
  <si>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</si>
  <si>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</si>
  <si>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</si>
  <si>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</si>
  <si>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</si>
  <si>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</si>
  <si>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</si>
  <si>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</si>
  <si>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</si>
  <si>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</si>
  <si>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</si>
  <si>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</si>
  <si>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</si>
  <si>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</si>
  <si>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</si>
  <si>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</si>
  <si>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</si>
  <si>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</si>
  <si>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</si>
  <si>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</si>
  <si>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</si>
  <si>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</si>
  <si>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</si>
  <si>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</si>
  <si>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</si>
  <si>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</si>
  <si>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</si>
  <si>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</si>
  <si>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</si>
  <si>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</si>
  <si>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</si>
  <si>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</si>
  <si>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</si>
  <si>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</si>
  <si>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</si>
  <si>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</si>
  <si>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</si>
  <si>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</si>
  <si>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</si>
  <si>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</si>
  <si>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</si>
  <si>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</si>
  <si>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</si>
  <si>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</si>
  <si>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</si>
  <si>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</si>
  <si>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</si>
  <si>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</si>
  <si>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</si>
  <si>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</si>
  <si>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</si>
  <si>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</si>
  <si>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</si>
  <si>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</si>
  <si>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</si>
  <si>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</si>
  <si>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</si>
  <si>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</si>
  <si>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</si>
  <si>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</si>
  <si>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</si>
  <si>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</si>
  <si>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</si>
  <si>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</si>
  <si>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</si>
  <si>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</si>
  <si>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</si>
  <si>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</si>
  <si>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</si>
  <si>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</si>
  <si>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</si>
  <si>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</si>
  <si>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</si>
  <si>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</si>
  <si>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</si>
  <si>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</si>
  <si>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</si>
  <si>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</si>
  <si>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</si>
  <si>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</si>
  <si>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</si>
  <si>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</si>
  <si>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</si>
  <si>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</si>
  <si>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</si>
  <si>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</si>
  <si>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</si>
  <si>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</si>
  <si>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</si>
  <si>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</si>
  <si>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</si>
  <si>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</si>
  <si>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</si>
  <si>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</si>
  <si>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</si>
  <si>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</si>
  <si>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</si>
  <si>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</si>
  <si>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</si>
  <si>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</si>
  <si>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</si>
  <si>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</si>
  <si>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</si>
  <si>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</si>
  <si>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</si>
  <si>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</si>
  <si>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</si>
  <si>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</si>
  <si>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</si>
  <si>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</si>
  <si>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</si>
  <si>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</si>
  <si>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</si>
  <si>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</si>
  <si>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</si>
  <si>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</si>
  <si>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</si>
  <si>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</si>
  <si>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</si>
  <si>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</si>
  <si>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</si>
  <si>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</si>
  <si>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</si>
  <si>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</si>
  <si>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</si>
  <si>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</si>
  <si>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</si>
  <si>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</si>
  <si>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</si>
  <si>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</si>
  <si>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</si>
  <si>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</si>
  <si>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</si>
  <si>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</si>
  <si>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</si>
  <si>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</si>
  <si>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</si>
  <si>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</si>
  <si>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</si>
  <si>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</si>
  <si>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</si>
  <si>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</si>
  <si>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</si>
  <si>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</si>
  <si>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</si>
  <si>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</si>
  <si>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</si>
  <si>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</si>
  <si>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</si>
  <si>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</si>
  <si>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</si>
  <si>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</si>
  <si>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</si>
  <si>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</si>
  <si>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</si>
  <si>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</si>
  <si>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</si>
  <si>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</si>
  <si>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</si>
  <si>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</si>
  <si>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</si>
  <si>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</si>
  <si>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</si>
  <si>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</si>
  <si>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</si>
  <si>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</si>
  <si>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</si>
  <si>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</si>
  <si>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</si>
  <si>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</si>
  <si>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</si>
  <si>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</si>
  <si>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</si>
  <si>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</si>
  <si>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</si>
  <si>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</si>
  <si>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</si>
  <si>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</si>
  <si>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</si>
  <si>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</si>
  <si>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</si>
  <si>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</si>
  <si>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</si>
  <si>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</si>
  <si>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</si>
  <si>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</si>
  <si>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</si>
  <si>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</si>
  <si>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</si>
  <si>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</si>
  <si>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</si>
  <si>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</si>
  <si>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</si>
  <si>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</si>
  <si>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</si>
  <si>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</si>
  <si>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</si>
  <si>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</si>
  <si>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</si>
  <si>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</si>
  <si>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</si>
  <si>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</si>
  <si>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</si>
  <si>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</si>
  <si>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</si>
  <si>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</si>
  <si>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</si>
  <si>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</si>
  <si>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</si>
  <si>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</si>
  <si>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</si>
  <si>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</si>
  <si>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</si>
  <si>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</si>
  <si>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</si>
  <si>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</si>
  <si>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</si>
  <si>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</si>
  <si>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</si>
  <si>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</si>
  <si>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</si>
  <si>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</si>
  <si>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</si>
  <si>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</si>
  <si>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</si>
  <si>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</si>
  <si>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</si>
  <si>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</si>
  <si>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</si>
  <si>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</si>
  <si>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</si>
  <si>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</si>
  <si>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</si>
  <si>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</si>
  <si>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</si>
  <si>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</si>
  <si>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</si>
  <si>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</si>
  <si>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</si>
  <si>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</si>
  <si>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</si>
  <si>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</si>
  <si>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</si>
  <si>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</si>
  <si>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</si>
  <si>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</si>
  <si>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</si>
  <si>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</si>
  <si>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</si>
  <si>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</si>
  <si>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</si>
  <si>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</si>
  <si>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</si>
  <si>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</si>
  <si>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</si>
  <si>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</si>
  <si>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</si>
  <si>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</si>
  <si>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</si>
  <si>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</si>
  <si>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</si>
  <si>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</si>
  <si>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</si>
  <si>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</si>
  <si>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</si>
  <si>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</si>
  <si>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</si>
  <si>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</si>
  <si>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</si>
  <si>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</si>
  <si>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</si>
  <si>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</si>
  <si>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</si>
  <si>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</si>
  <si>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</si>
  <si>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</si>
  <si>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</si>
  <si>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</si>
  <si>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</si>
  <si>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</si>
  <si>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</si>
  <si>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</si>
  <si>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</si>
  <si>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</si>
  <si>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</si>
  <si>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</si>
  <si>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</si>
  <si>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</si>
  <si>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</si>
  <si>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</si>
  <si>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</si>
  <si>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</si>
  <si>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</si>
  <si>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</si>
  <si>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</si>
  <si>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</si>
  <si>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</si>
  <si>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</si>
  <si>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</si>
  <si>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</si>
  <si>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</si>
  <si>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</si>
  <si>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</si>
  <si>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</si>
  <si>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</si>
  <si>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</si>
  <si>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</si>
  <si>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</si>
  <si>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</si>
  <si>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</si>
  <si>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</si>
  <si>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</si>
  <si>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</si>
  <si>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</si>
  <si>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</si>
  <si>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</si>
  <si>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</si>
  <si>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</si>
  <si>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</si>
  <si>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</si>
  <si>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</si>
  <si>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</si>
  <si>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</si>
  <si>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</si>
  <si>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</si>
  <si>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</si>
  <si>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</si>
  <si>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</si>
  <si>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</si>
  <si>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</si>
  <si>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</si>
  <si>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</si>
  <si>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</si>
  <si>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</si>
  <si>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</si>
  <si>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</si>
  <si>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</si>
  <si>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</si>
  <si>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</si>
  <si>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</si>
  <si>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</si>
  <si>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</si>
  <si>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</si>
  <si>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</si>
  <si>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</si>
  <si>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</si>
  <si>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</si>
  <si>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</si>
  <si>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</si>
  <si>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</si>
  <si>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</si>
  <si>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</si>
  <si>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</si>
  <si>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</si>
  <si>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</si>
  <si>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</si>
  <si>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</si>
  <si>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</si>
  <si>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</si>
  <si>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</si>
  <si>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</si>
  <si>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</si>
  <si>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</si>
  <si>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</si>
  <si>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</si>
  <si>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</si>
  <si>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</si>
  <si>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</si>
  <si>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</si>
  <si>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</si>
  <si>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</si>
  <si>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</si>
  <si>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</si>
  <si>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</si>
  <si>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</si>
  <si>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</si>
  <si>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</si>
  <si>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</si>
  <si>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</si>
  <si>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</si>
  <si>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</si>
  <si>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</si>
  <si>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</si>
  <si>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</si>
  <si>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</si>
  <si>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</si>
  <si>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</si>
  <si>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</si>
  <si>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</si>
  <si>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</si>
  <si>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</si>
  <si>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</si>
  <si>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</si>
  <si>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</si>
  <si>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</si>
  <si>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</si>
  <si>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</si>
  <si>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</si>
  <si>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</si>
  <si>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</si>
  <si>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</si>
  <si>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</si>
  <si>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</si>
  <si>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</si>
  <si>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</si>
  <si>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</si>
  <si>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</si>
  <si>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</si>
  <si>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</si>
  <si>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</si>
  <si>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</si>
  <si>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</si>
  <si>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</si>
  <si>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</si>
  <si>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</si>
  <si>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</si>
  <si>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</si>
  <si>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</si>
  <si>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</si>
  <si>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</si>
  <si>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</si>
  <si>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</si>
  <si>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</si>
  <si>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</si>
  <si>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</si>
  <si>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</si>
  <si>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</si>
  <si>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</si>
  <si>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</si>
  <si>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</si>
  <si>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</si>
  <si>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</si>
  <si>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</si>
  <si>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</si>
  <si>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</si>
  <si>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</si>
  <si>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</si>
  <si>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</si>
  <si>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</si>
  <si>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</si>
  <si>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</si>
  <si>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</si>
  <si>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</si>
  <si>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</si>
  <si>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</si>
  <si>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</si>
  <si>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</si>
  <si>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</si>
  <si>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</si>
  <si>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</si>
  <si>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</si>
  <si>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</si>
  <si>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</si>
  <si>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</si>
  <si>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</si>
  <si>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</si>
  <si>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</si>
  <si>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</si>
  <si>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</si>
  <si>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</si>
  <si>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</si>
  <si>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</si>
  <si>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</si>
  <si>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</si>
  <si>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</si>
  <si>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</si>
  <si>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</si>
  <si>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</si>
  <si>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</si>
  <si>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</si>
  <si>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</si>
  <si>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</si>
  <si>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</si>
  <si>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</si>
  <si>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</si>
  <si>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</si>
  <si>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</si>
  <si>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</si>
  <si>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</si>
  <si>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</si>
  <si>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</si>
  <si>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</si>
  <si>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</si>
  <si>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</si>
  <si>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</si>
  <si>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</si>
  <si>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</si>
  <si>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</si>
  <si>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</si>
  <si>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</si>
  <si>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</si>
  <si>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</si>
  <si>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</si>
  <si>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</si>
  <si>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</si>
  <si>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</si>
  <si>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</si>
  <si>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</si>
  <si>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</si>
  <si>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</si>
  <si>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</si>
  <si>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</si>
  <si>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</si>
  <si>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</si>
  <si>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</si>
  <si>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</si>
  <si>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</si>
  <si>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</si>
  <si>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</si>
  <si>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</si>
  <si>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</si>
  <si>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</si>
  <si>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</si>
  <si>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</si>
  <si>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</si>
  <si>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</si>
  <si>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</si>
  <si>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</si>
  <si>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</si>
  <si>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</si>
  <si>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</si>
  <si>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</si>
  <si>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</si>
  <si>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</si>
  <si>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</si>
  <si>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</si>
  <si>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</si>
  <si>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</si>
  <si>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</si>
  <si>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</si>
  <si>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</si>
  <si>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</si>
  <si>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</si>
  <si>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</si>
  <si>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</si>
  <si>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</si>
  <si>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</si>
  <si>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</si>
  <si>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</si>
  <si>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</si>
  <si>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</si>
  <si>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</si>
  <si>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</si>
  <si>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</si>
  <si>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</si>
  <si>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</si>
  <si>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</si>
  <si>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</si>
  <si>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</si>
  <si>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</si>
  <si>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</si>
  <si>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</si>
  <si>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</si>
  <si>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</si>
  <si>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</si>
  <si>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</si>
  <si>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</si>
  <si>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</si>
  <si>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</si>
  <si>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</si>
  <si>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</si>
  <si>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</si>
  <si>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</si>
  <si>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</si>
  <si>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</si>
  <si>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</si>
  <si>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</si>
  <si>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</si>
  <si>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</si>
  <si>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</si>
  <si>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</si>
  <si>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</si>
  <si>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</si>
  <si>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</si>
  <si>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</si>
  <si>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</si>
  <si>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</si>
  <si>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</si>
  <si>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</si>
  <si>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</si>
  <si>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</si>
  <si>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</si>
  <si>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</si>
  <si>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</si>
  <si>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</si>
  <si>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</si>
  <si>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</si>
  <si>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</si>
  <si>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</si>
  <si>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</si>
  <si>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</si>
  <si>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</si>
  <si>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</si>
  <si>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</si>
  <si>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</si>
  <si>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</si>
  <si>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</si>
  <si>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</si>
  <si>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</si>
  <si>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</si>
  <si>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</si>
  <si>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</si>
  <si>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</si>
  <si>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</si>
  <si>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</si>
  <si>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</si>
  <si>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</si>
  <si>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</si>
  <si>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</si>
  <si>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</si>
  <si>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</si>
  <si>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</si>
  <si>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</si>
  <si>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</si>
  <si>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</si>
  <si>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</si>
  <si>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</si>
  <si>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</si>
  <si>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</si>
  <si>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</si>
  <si>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</si>
  <si>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</si>
  <si>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</si>
  <si>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</si>
  <si>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</si>
  <si>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</si>
  <si>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</si>
  <si>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</si>
  <si>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</si>
  <si>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</si>
  <si>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</si>
  <si>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</si>
  <si>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</si>
  <si>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</si>
  <si>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</si>
  <si>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</si>
  <si>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</si>
  <si>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</si>
  <si>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</si>
  <si>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</si>
  <si>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</si>
  <si>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</si>
  <si>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</si>
  <si>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</si>
  <si>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</si>
  <si>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</si>
  <si>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</si>
  <si>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</si>
  <si>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</si>
  <si>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</si>
  <si>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</si>
  <si>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</si>
  <si>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</si>
  <si>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</si>
  <si>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</si>
  <si>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</si>
  <si>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</si>
  <si>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</si>
  <si>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</si>
  <si>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</si>
  <si>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</si>
  <si>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</si>
  <si>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</si>
  <si>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</si>
  <si>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</si>
  <si>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</si>
  <si>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</si>
  <si>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</si>
  <si>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</si>
  <si>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</si>
  <si>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</si>
  <si>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</si>
  <si>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</si>
  <si>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</si>
  <si>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</si>
  <si>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</si>
  <si>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</si>
  <si>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</si>
  <si>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</si>
  <si>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</si>
  <si>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</si>
  <si>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</si>
  <si>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</si>
  <si>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</si>
  <si>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</si>
  <si>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</si>
  <si>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</si>
  <si>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</si>
  <si>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</si>
  <si>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</si>
  <si>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</si>
  <si>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</si>
  <si>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</si>
  <si>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</si>
  <si>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</si>
  <si>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</si>
  <si>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</si>
  <si>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</si>
  <si>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</si>
  <si>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</si>
  <si>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</si>
  <si>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</si>
  <si>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</si>
  <si>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</si>
  <si>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</si>
  <si>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</si>
  <si>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</si>
  <si>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</si>
  <si>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</si>
  <si>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</si>
  <si>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</si>
  <si>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</si>
  <si>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</si>
  <si>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</si>
  <si>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</si>
  <si>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</si>
  <si>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</si>
  <si>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</si>
  <si>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</si>
  <si>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</si>
  <si>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</si>
  <si>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</si>
  <si>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</si>
  <si>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</si>
  <si>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</si>
  <si>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</si>
  <si>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</si>
  <si>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</si>
  <si>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</si>
  <si>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</si>
  <si>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</si>
  <si>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</si>
  <si>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</si>
  <si>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</si>
  <si>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</si>
  <si>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</si>
  <si>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</si>
  <si>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</si>
  <si>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</si>
  <si>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</si>
  <si>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</si>
  <si>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</si>
  <si>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</si>
  <si>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</si>
  <si>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</si>
  <si>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</si>
  <si>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</si>
  <si>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</si>
  <si>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</si>
  <si>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</si>
  <si>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</si>
  <si>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</si>
  <si>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</si>
  <si>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</si>
  <si>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</si>
  <si>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</si>
  <si>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</si>
  <si>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</si>
  <si>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</si>
  <si>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</si>
  <si>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</si>
  <si>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</si>
  <si>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</si>
  <si>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</si>
  <si>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</si>
  <si>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</si>
  <si>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</si>
  <si>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</si>
  <si>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</si>
  <si>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</si>
  <si>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</si>
  <si>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</si>
  <si>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</si>
  <si>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</si>
  <si>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</si>
  <si>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</si>
  <si>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</si>
  <si>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</si>
  <si>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</si>
  <si>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</si>
  <si>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</si>
  <si>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</si>
  <si>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</si>
  <si>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</si>
  <si>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</si>
  <si>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</si>
  <si>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</si>
  <si>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</si>
  <si>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</si>
  <si>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</si>
  <si>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</si>
  <si>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</si>
  <si>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</si>
  <si>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</si>
  <si>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</si>
  <si>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</si>
  <si>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</si>
  <si>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</si>
  <si>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</si>
  <si>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</si>
  <si>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</si>
  <si>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</si>
  <si>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</si>
  <si>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</si>
  <si>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</si>
  <si>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</si>
  <si>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</si>
  <si>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</si>
  <si>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</si>
  <si>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</si>
  <si>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</si>
  <si>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</si>
  <si>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</si>
  <si>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</si>
  <si>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</si>
  <si>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</si>
  <si>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</si>
  <si>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</si>
  <si>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</si>
  <si>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</si>
  <si>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</si>
  <si>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</si>
  <si>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</si>
  <si>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</si>
  <si>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</si>
  <si>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</si>
  <si>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</si>
  <si>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</si>
  <si>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</si>
  <si>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</si>
  <si>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</si>
  <si>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</si>
  <si>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</si>
  <si>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</si>
  <si>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</si>
  <si>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</si>
  <si>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</si>
  <si>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</si>
  <si>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</si>
  <si>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</si>
  <si>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</si>
  <si>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</si>
  <si>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</si>
  <si>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</si>
  <si>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</si>
  <si>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</si>
  <si>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</si>
  <si>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</si>
  <si>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</si>
  <si>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</si>
  <si>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</si>
  <si>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</si>
  <si>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</si>
  <si>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</si>
  <si>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</si>
  <si>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</si>
  <si>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</si>
  <si>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</si>
  <si>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</si>
  <si>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</si>
  <si>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</si>
  <si>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</si>
  <si>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</si>
  <si>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</si>
  <si>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</si>
  <si>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</si>
  <si>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</si>
  <si>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</si>
  <si>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</si>
  <si>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</si>
  <si>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</si>
  <si>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</si>
  <si>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</si>
  <si>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</si>
  <si>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</si>
  <si>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</si>
  <si>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</si>
  <si>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</si>
  <si>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</si>
  <si>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</si>
  <si>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</si>
  <si>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</si>
  <si>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</si>
  <si>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</si>
  <si>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</si>
  <si>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</si>
  <si>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</si>
  <si>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</si>
  <si>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</si>
  <si>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</si>
  <si>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</si>
  <si>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</si>
  <si>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</si>
  <si>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</si>
  <si>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</si>
  <si>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</si>
  <si>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</si>
  <si>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</si>
  <si>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</si>
  <si>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</si>
  <si>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</si>
  <si>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</si>
  <si>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</si>
  <si>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</si>
  <si>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</si>
  <si>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</si>
  <si>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</si>
  <si>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</si>
  <si>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</si>
  <si>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</si>
  <si>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</si>
  <si>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</si>
  <si>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</si>
  <si>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</si>
  <si>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</si>
  <si>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</si>
  <si>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</si>
  <si>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</si>
  <si>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</si>
  <si>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</si>
  <si>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</si>
  <si>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</si>
  <si>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</si>
  <si>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</si>
  <si>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</si>
  <si>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</si>
  <si>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</si>
  <si>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</si>
  <si>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</si>
  <si>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</si>
  <si>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</si>
  <si>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</si>
  <si>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</si>
  <si>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</si>
  <si>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</si>
  <si>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</si>
  <si>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</si>
  <si>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</si>
  <si>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</si>
  <si>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</si>
  <si>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</si>
  <si>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</si>
  <si>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</si>
  <si>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</si>
  <si>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</si>
  <si>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</si>
  <si>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</si>
  <si>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</si>
  <si>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</si>
  <si>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</si>
  <si>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</si>
  <si>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</si>
  <si>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</si>
  <si>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</si>
  <si>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</si>
  <si>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</si>
  <si>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</si>
  <si>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</si>
  <si>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</si>
  <si>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</si>
  <si>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</si>
  <si>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</si>
  <si>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</si>
  <si>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</si>
  <si>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</si>
  <si>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</si>
  <si>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</si>
  <si>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</si>
  <si>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</si>
  <si>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</si>
  <si>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</si>
  <si>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</si>
  <si>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</si>
  <si>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</si>
  <si>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</si>
  <si>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</si>
  <si>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</si>
  <si>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</si>
  <si>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</si>
  <si>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</si>
  <si>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</si>
  <si>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</si>
  <si>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</si>
  <si>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</si>
  <si>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</si>
  <si>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</si>
  <si>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</si>
  <si>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</si>
  <si>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</si>
  <si>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</si>
  <si>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</si>
  <si>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</si>
  <si>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</si>
  <si>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</si>
  <si>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</si>
  <si>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</si>
  <si>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</si>
  <si>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</si>
  <si>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</si>
  <si>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</si>
  <si>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</si>
  <si>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</si>
  <si>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</si>
  <si>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</si>
  <si>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</si>
  <si>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</si>
  <si>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</si>
  <si>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</si>
  <si>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</si>
  <si>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</si>
  <si>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</si>
  <si>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</si>
  <si>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</si>
  <si>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</si>
  <si>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</si>
  <si>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</si>
  <si>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</si>
  <si>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</si>
  <si>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</si>
  <si>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</si>
  <si>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</si>
  <si>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</si>
  <si>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</si>
  <si>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</si>
  <si>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</si>
  <si>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</si>
  <si>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</si>
  <si>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</si>
  <si>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</si>
  <si>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</si>
  <si>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</si>
  <si>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</si>
  <si>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</si>
  <si>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</si>
  <si>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</si>
  <si>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</si>
  <si>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</si>
  <si>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</si>
  <si>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</si>
  <si>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</si>
  <si>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</si>
  <si>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</si>
  <si>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</si>
  <si>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</si>
  <si>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</si>
  <si>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</si>
  <si>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</si>
  <si>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</si>
  <si>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</si>
  <si>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</si>
  <si>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</si>
  <si>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</si>
  <si>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</si>
  <si>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</si>
  <si>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</si>
  <si>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</si>
  <si>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</si>
  <si>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</si>
  <si>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</si>
  <si>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</si>
  <si>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</si>
  <si>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</si>
  <si>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</si>
  <si>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</si>
  <si>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</si>
  <si>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</si>
  <si>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</si>
  <si>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</si>
  <si>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</si>
  <si>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</si>
  <si>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</si>
  <si>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</si>
  <si>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</si>
  <si>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</si>
  <si>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</si>
  <si>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</si>
  <si>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</si>
  <si>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</si>
  <si>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</si>
  <si>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</si>
  <si>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</si>
  <si>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</si>
  <si>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</si>
  <si>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</si>
  <si>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</si>
  <si>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</si>
  <si>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</si>
  <si>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</si>
  <si>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</si>
  <si>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</si>
  <si>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</si>
  <si>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</si>
  <si>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</si>
  <si>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</si>
  <si>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</si>
  <si>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</si>
  <si>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</si>
  <si>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</si>
  <si>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</si>
  <si>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</si>
  <si>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</si>
  <si>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</si>
  <si>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</si>
  <si>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</si>
  <si>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</si>
  <si>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</si>
  <si>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</si>
  <si>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</si>
  <si>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</si>
  <si>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</si>
  <si>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</si>
  <si>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</si>
  <si>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</si>
  <si>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</si>
  <si>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</si>
  <si>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</si>
  <si>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</si>
  <si>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</si>
  <si>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</si>
  <si>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</si>
  <si>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</si>
  <si>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</si>
  <si>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</si>
  <si>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</si>
  <si>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</si>
  <si>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</si>
  <si>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</si>
  <si>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</si>
  <si>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</si>
  <si>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</si>
  <si>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</si>
  <si>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</si>
  <si>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</si>
  <si>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</si>
  <si>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</si>
  <si>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</si>
  <si>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</si>
  <si>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</si>
  <si>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</si>
  <si>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</si>
  <si>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</si>
  <si>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</si>
  <si>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</si>
  <si>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</si>
  <si>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</si>
  <si>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</si>
  <si>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</si>
  <si>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</si>
  <si>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</si>
  <si>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</si>
  <si>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</si>
  <si>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</si>
  <si>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</si>
  <si>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</si>
  <si>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</si>
  <si>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</si>
  <si>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</si>
  <si>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</si>
  <si>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</si>
  <si>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</si>
  <si>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</si>
  <si>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</si>
  <si>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</si>
  <si>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</si>
  <si>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</si>
  <si>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</si>
  <si>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</si>
  <si>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</si>
  <si>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</si>
  <si>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</si>
  <si>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</si>
  <si>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</si>
  <si>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</si>
  <si>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</si>
  <si>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</si>
  <si>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</si>
  <si>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</si>
  <si>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</si>
  <si>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</si>
  <si>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</si>
  <si>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</si>
  <si>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</si>
  <si>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</si>
  <si>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</si>
  <si>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</si>
  <si>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</si>
  <si>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</si>
  <si>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</si>
  <si>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</si>
  <si>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</si>
  <si>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</si>
  <si>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</si>
  <si>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</si>
  <si>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</si>
  <si>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</si>
  <si>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</si>
  <si>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</si>
  <si>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</si>
  <si>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</si>
  <si>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</si>
  <si>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</si>
  <si>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</si>
  <si>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</si>
  <si>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</si>
  <si>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</si>
  <si>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</si>
  <si>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</si>
  <si>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</si>
  <si>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</si>
  <si>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</si>
  <si>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</si>
  <si>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</si>
  <si>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</si>
  <si>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</si>
  <si>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</si>
  <si>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</si>
  <si>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</si>
  <si>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</si>
  <si>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</si>
  <si>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</si>
  <si>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</si>
  <si>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</si>
  <si>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</si>
  <si>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</si>
  <si>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</si>
  <si>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</si>
  <si>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</si>
  <si>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</si>
  <si>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</si>
  <si>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</si>
  <si>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</si>
  <si>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</si>
  <si>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</si>
  <si>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</si>
  <si>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</si>
  <si>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</si>
  <si>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</si>
  <si>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</si>
  <si>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</si>
  <si>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</si>
  <si>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</si>
  <si>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</si>
  <si>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</si>
  <si>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</si>
  <si>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</si>
  <si>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</si>
  <si>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</si>
  <si>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</si>
  <si>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</si>
  <si>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</si>
  <si>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</si>
  <si>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</si>
  <si>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</si>
  <si>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</si>
  <si>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</si>
  <si>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</si>
  <si>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</si>
  <si>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</si>
  <si>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</si>
  <si>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</si>
  <si>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</si>
  <si>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</si>
  <si>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</si>
  <si>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</si>
  <si>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</si>
  <si>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</si>
  <si>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</si>
  <si>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</si>
  <si>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</si>
  <si>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</si>
  <si>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</si>
  <si>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</si>
  <si>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</si>
  <si>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</si>
  <si>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</si>
  <si>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</si>
  <si>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</si>
  <si>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</si>
  <si>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</si>
  <si>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</si>
  <si>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</si>
  <si>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</si>
  <si>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</si>
  <si>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</si>
  <si>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</si>
  <si>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</si>
  <si>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</si>
  <si>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</si>
  <si>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</si>
  <si>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</si>
  <si>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</si>
  <si>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</si>
  <si>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</si>
  <si>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</si>
  <si>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</si>
  <si>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</si>
  <si>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</si>
  <si>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</si>
  <si>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</si>
  <si>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</si>
  <si>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</si>
  <si>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</si>
  <si>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</si>
  <si>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</si>
  <si>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</si>
  <si>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</si>
  <si>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</si>
  <si>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</si>
  <si>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</si>
  <si>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</si>
  <si>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</si>
  <si>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</si>
  <si>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</si>
  <si>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</si>
  <si>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</si>
  <si>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</si>
  <si>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</si>
  <si>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</si>
  <si>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</si>
  <si>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</si>
  <si>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</si>
  <si>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</si>
  <si>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</si>
  <si>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</si>
  <si>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</si>
  <si>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</si>
  <si>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</si>
  <si>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</si>
  <si>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</si>
  <si>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</si>
  <si>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</si>
  <si>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</si>
  <si>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</si>
  <si>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</si>
  <si>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</si>
  <si>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</si>
  <si>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</si>
  <si>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</si>
  <si>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</si>
  <si>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</si>
  <si>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</si>
  <si>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</si>
  <si>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</si>
  <si>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</si>
  <si>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</si>
  <si>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</si>
  <si>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</si>
  <si>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</si>
  <si>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</si>
  <si>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</si>
  <si>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</si>
  <si>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</si>
  <si>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</si>
  <si>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</si>
  <si>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</si>
  <si>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</si>
  <si>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</si>
  <si>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</si>
  <si>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</si>
  <si>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</si>
  <si>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</si>
  <si>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</si>
  <si>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</si>
  <si>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</si>
  <si>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</si>
  <si>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</si>
  <si>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</si>
  <si>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</si>
  <si>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</si>
  <si>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</si>
  <si>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</si>
  <si>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</si>
  <si>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</si>
  <si>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</si>
  <si>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</si>
  <si>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</si>
  <si>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</si>
  <si>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</si>
  <si>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</si>
  <si>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</si>
  <si>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</si>
  <si>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</si>
  <si>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</si>
  <si>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</si>
  <si>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</si>
  <si>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</si>
  <si>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</si>
  <si>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</si>
  <si>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</si>
  <si>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</si>
  <si>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</si>
  <si>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</si>
  <si>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</si>
  <si>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</si>
  <si>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</si>
  <si>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</si>
  <si>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</si>
  <si>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</si>
  <si>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</si>
  <si>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</si>
  <si>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</si>
  <si>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</si>
  <si>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</si>
  <si>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</si>
  <si>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</si>
  <si>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</si>
  <si>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</si>
  <si>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</si>
  <si>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</si>
  <si>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</si>
  <si>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</si>
  <si>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</si>
  <si>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</si>
  <si>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</si>
  <si>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</si>
  <si>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</si>
  <si>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</si>
  <si>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</si>
  <si>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</si>
  <si>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</si>
  <si>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</si>
  <si>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</si>
  <si>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</si>
  <si>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</si>
  <si>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</si>
  <si>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</si>
  <si>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</si>
  <si>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</si>
  <si>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</si>
  <si>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</si>
  <si>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</si>
  <si>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</si>
  <si>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</si>
  <si>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</si>
  <si>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</si>
  <si>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</si>
  <si>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</si>
  <si>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</si>
  <si>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</si>
  <si>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</si>
  <si>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</si>
  <si>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</si>
  <si>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</si>
  <si>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</si>
  <si>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</si>
  <si>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</si>
  <si>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</si>
  <si>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</si>
  <si>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</si>
  <si>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</si>
  <si>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</si>
  <si>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</si>
  <si>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</si>
  <si>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</si>
  <si>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</si>
  <si>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</si>
  <si>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</si>
  <si>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</si>
  <si>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</si>
  <si>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</si>
  <si>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</si>
  <si>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</si>
  <si>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</si>
  <si>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</si>
  <si>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</si>
  <si>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</si>
  <si>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</si>
  <si>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</si>
  <si>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</si>
  <si>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</si>
  <si>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</si>
  <si>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</si>
  <si>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</si>
  <si>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</si>
  <si>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</si>
  <si>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</si>
  <si>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</si>
  <si>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</si>
  <si>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</si>
  <si>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</si>
  <si>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</si>
  <si>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</si>
  <si>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</si>
  <si>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</si>
  <si>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</si>
  <si>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</si>
  <si>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</si>
  <si>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</si>
  <si>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</si>
  <si>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</si>
  <si>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</si>
  <si>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</si>
  <si>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</si>
  <si>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</si>
  <si>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</si>
  <si>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</si>
  <si>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</si>
  <si>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</si>
  <si>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</si>
  <si>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</si>
  <si>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</si>
  <si>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</si>
  <si>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</si>
  <si>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</si>
  <si>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</si>
  <si>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</si>
  <si>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</si>
  <si>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</si>
  <si>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</si>
  <si>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</si>
  <si>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</si>
  <si>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</si>
  <si>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</si>
  <si>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</si>
  <si>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</si>
  <si>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</si>
  <si>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</si>
  <si>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</si>
  <si>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</si>
  <si>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</si>
  <si>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</si>
  <si>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</si>
  <si>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</si>
  <si>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</si>
  <si>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</si>
  <si>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</si>
  <si>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</si>
  <si>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</si>
  <si>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</si>
  <si>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</si>
  <si>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</si>
  <si>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</si>
  <si>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</si>
  <si>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</si>
  <si>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</si>
  <si>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</si>
  <si>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</si>
  <si>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</si>
  <si>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</si>
  <si>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</si>
  <si>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</si>
  <si>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</si>
  <si>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</si>
  <si>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</si>
  <si>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</si>
  <si>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</si>
  <si>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</si>
  <si>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</si>
  <si>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</si>
  <si>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</si>
  <si>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</si>
  <si>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</si>
  <si>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</si>
  <si>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</si>
  <si>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</si>
  <si>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</si>
  <si>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</si>
  <si>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</si>
  <si>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</si>
  <si>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</si>
  <si>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</si>
  <si>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</si>
  <si>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</si>
  <si>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</si>
  <si>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</si>
  <si>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</si>
  <si>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</si>
  <si>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</si>
  <si>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</si>
  <si>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</si>
  <si>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</si>
  <si>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</si>
  <si>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</si>
  <si>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</si>
  <si>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</si>
  <si>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</si>
  <si>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</si>
  <si>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</si>
  <si>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</si>
  <si>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</si>
  <si>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</si>
  <si>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</si>
  <si>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</si>
  <si>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</si>
  <si>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</si>
  <si>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</si>
  <si>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</si>
  <si>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</si>
  <si>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</si>
  <si>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</si>
  <si>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</si>
  <si>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</si>
  <si>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</si>
  <si>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</si>
  <si>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</si>
  <si>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</si>
  <si>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</si>
  <si>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</si>
  <si>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</si>
  <si>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</si>
  <si>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</si>
  <si>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</si>
  <si>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</si>
  <si>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</si>
  <si>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</si>
  <si>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</si>
  <si>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</si>
  <si>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</si>
  <si>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</si>
  <si>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</si>
  <si>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</si>
  <si>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</si>
  <si>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</si>
  <si>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</si>
  <si>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</si>
  <si>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</si>
  <si>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</si>
  <si>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</si>
  <si>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</si>
  <si>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</si>
  <si>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</si>
  <si>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</si>
  <si>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</si>
  <si>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</si>
  <si>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</si>
  <si>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</si>
  <si>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</si>
  <si>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</si>
  <si>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</si>
  <si>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</si>
  <si>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</si>
  <si>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</si>
  <si>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</si>
  <si>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</si>
  <si>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</si>
  <si>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</si>
  <si>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</si>
  <si>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</si>
  <si>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</si>
  <si>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</si>
  <si>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</si>
  <si>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</si>
  <si>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</si>
  <si>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</si>
  <si>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</si>
  <si>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</si>
  <si>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</si>
  <si>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</si>
  <si>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</si>
  <si>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</si>
  <si>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</si>
  <si>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</si>
  <si>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</si>
  <si>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</si>
  <si>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</si>
  <si>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</si>
  <si>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</si>
  <si>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</si>
  <si>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</si>
  <si>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</si>
  <si>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</si>
  <si>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</si>
  <si>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</si>
  <si>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</si>
  <si>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</si>
  <si>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</si>
  <si>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</si>
  <si>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</si>
  <si>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</si>
  <si>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</si>
  <si>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</si>
  <si>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</si>
  <si>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</si>
  <si>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</si>
  <si>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</si>
  <si>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</si>
  <si>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</si>
  <si>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</si>
  <si>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</si>
  <si>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</si>
  <si>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</si>
  <si>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</si>
  <si>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</si>
  <si>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</si>
  <si>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</si>
  <si>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</si>
  <si>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</si>
  <si>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</si>
  <si>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</si>
  <si>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</si>
  <si>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</si>
  <si>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</si>
  <si>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</si>
  <si>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</si>
  <si>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</si>
  <si>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</si>
  <si>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</si>
  <si>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</si>
  <si>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</si>
  <si>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</si>
  <si>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</si>
  <si>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</si>
  <si>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</si>
  <si>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</si>
  <si>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</si>
  <si>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</si>
  <si>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</si>
  <si>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</si>
  <si>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</si>
  <si>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</si>
  <si>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</si>
  <si>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</si>
  <si>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</si>
  <si>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</si>
  <si>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</si>
  <si>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</si>
  <si>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</si>
  <si>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</si>
  <si>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</si>
  <si>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</si>
  <si>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</si>
  <si>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</si>
  <si>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</si>
  <si>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</si>
  <si>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</si>
  <si>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</si>
  <si>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</si>
  <si>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</si>
  <si>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</si>
  <si>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</si>
  <si>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</si>
  <si>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</si>
  <si>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</si>
  <si>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</si>
  <si>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</si>
  <si>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</si>
  <si>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</si>
  <si>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</si>
  <si>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</si>
  <si>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</si>
  <si>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</si>
  <si>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</si>
  <si>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</si>
  <si>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</si>
  <si>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</si>
  <si>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</si>
  <si>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</si>
  <si>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</si>
  <si>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</si>
  <si>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</si>
  <si>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</si>
  <si>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</si>
  <si>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</si>
  <si>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</si>
  <si>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</si>
  <si>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</si>
  <si>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</si>
  <si>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</si>
  <si>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</si>
  <si>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</si>
  <si>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</si>
  <si>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</si>
  <si>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</si>
  <si>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</si>
  <si>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</si>
  <si>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</si>
  <si>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</si>
  <si>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</si>
  <si>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</si>
  <si>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</si>
  <si>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</si>
  <si>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</si>
  <si>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</si>
  <si>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</si>
  <si>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</si>
  <si>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</si>
  <si>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</si>
  <si>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</si>
  <si>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</si>
  <si>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</si>
  <si>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</si>
  <si>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</si>
  <si>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</si>
  <si>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</si>
  <si>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</si>
  <si>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</si>
  <si>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</si>
  <si>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</si>
  <si>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</si>
  <si>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</si>
  <si>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</si>
  <si>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</si>
  <si>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</si>
  <si>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</si>
  <si>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</si>
  <si>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</si>
  <si>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</si>
  <si>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</si>
  <si>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</si>
  <si>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</si>
  <si>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</si>
  <si>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</si>
  <si>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</si>
  <si>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</si>
  <si>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</si>
  <si>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</si>
  <si>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</si>
  <si>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</si>
  <si>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</si>
  <si>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</si>
  <si>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</si>
  <si>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</si>
  <si>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</si>
  <si>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</si>
  <si>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</si>
  <si>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</si>
  <si>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</si>
  <si>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</si>
  <si>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</si>
  <si>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</si>
  <si>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</si>
  <si>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</si>
  <si>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</si>
  <si>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</si>
  <si>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</si>
  <si>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</si>
  <si>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</si>
  <si>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</si>
  <si>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</si>
  <si>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</si>
  <si>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</si>
  <si>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</si>
  <si>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</si>
  <si>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</si>
  <si>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</si>
  <si>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</si>
  <si>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</si>
  <si>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</si>
  <si>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</si>
  <si>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</si>
  <si>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</si>
  <si>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</si>
  <si>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</si>
  <si>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</si>
  <si>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</si>
  <si>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</si>
  <si>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</si>
  <si>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</si>
  <si>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</si>
  <si>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</si>
  <si>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</si>
  <si>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</si>
  <si>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</si>
  <si>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</si>
  <si>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</si>
  <si>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</si>
  <si>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</si>
  <si>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</si>
  <si>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</si>
  <si>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</si>
  <si>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</si>
  <si>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</si>
  <si>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</si>
  <si>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</si>
  <si>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</si>
  <si>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</si>
  <si>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</si>
  <si>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</si>
  <si>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</si>
  <si>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</si>
  <si>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</si>
  <si>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</si>
  <si>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</si>
  <si>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</si>
  <si>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</si>
  <si>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</si>
  <si>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</si>
  <si>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</si>
  <si>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</si>
  <si>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</si>
  <si>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</si>
  <si>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</si>
  <si>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</si>
  <si>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</si>
  <si>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</si>
  <si>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</si>
  <si>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</si>
  <si>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</si>
  <si>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</si>
  <si>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</si>
  <si>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</si>
  <si>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</si>
  <si>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</si>
  <si>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</si>
  <si>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</si>
  <si>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</si>
  <si>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</si>
  <si>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</si>
  <si>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</si>
  <si>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</si>
  <si>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</si>
  <si>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</si>
  <si>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</si>
  <si>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</si>
  <si>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</si>
  <si>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</si>
  <si>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</si>
  <si>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</si>
  <si>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</si>
  <si>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</si>
  <si>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</si>
  <si>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</si>
  <si>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</si>
  <si>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</si>
  <si>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</si>
  <si>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</si>
  <si>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</si>
  <si>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</si>
  <si>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</si>
  <si>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</si>
  <si>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</si>
  <si>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</si>
  <si>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</si>
  <si>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</si>
  <si>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</si>
  <si>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</si>
  <si>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</si>
  <si>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</si>
  <si>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</si>
  <si>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</si>
  <si>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</si>
  <si>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</si>
  <si>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</si>
  <si>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</si>
  <si>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</si>
  <si>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</si>
  <si>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</si>
  <si>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</si>
  <si>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</si>
  <si>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</si>
  <si>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</si>
  <si>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</si>
  <si>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</si>
  <si>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</si>
  <si>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</si>
  <si>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</si>
  <si>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</si>
  <si>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</si>
  <si>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</si>
  <si>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</si>
  <si>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</si>
  <si>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</si>
  <si>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</si>
  <si>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</si>
  <si>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</si>
  <si>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</si>
  <si>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</si>
  <si>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</si>
  <si>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</si>
  <si>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</si>
  <si>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</si>
  <si>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</si>
  <si>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</si>
  <si>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</si>
  <si>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</si>
  <si>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</si>
  <si>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</si>
  <si>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</si>
  <si>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</si>
  <si>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</si>
  <si>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</si>
  <si>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</si>
  <si>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</si>
  <si>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</si>
  <si>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</si>
  <si>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</si>
  <si>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</si>
  <si>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</si>
  <si>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</si>
  <si>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</si>
  <si>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</si>
  <si>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</si>
  <si>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</si>
  <si>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</si>
  <si>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</si>
  <si>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</si>
  <si>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</si>
  <si>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</si>
  <si>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</si>
  <si>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</si>
  <si>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</si>
  <si>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</si>
  <si>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</si>
  <si>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</si>
  <si>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</si>
  <si>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</si>
  <si>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</si>
  <si>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</si>
  <si>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</si>
  <si>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</si>
  <si>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</si>
  <si>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</si>
  <si>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</si>
  <si>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</si>
  <si>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</si>
  <si>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</si>
  <si>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</si>
  <si>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</si>
  <si>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</si>
  <si>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</si>
  <si>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</si>
  <si>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</si>
  <si>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</si>
  <si>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</si>
  <si>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</si>
  <si>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</si>
  <si>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</si>
  <si>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</si>
  <si>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</si>
  <si>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</si>
  <si>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</si>
  <si>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</si>
  <si>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</si>
  <si>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</si>
  <si>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</si>
  <si>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</si>
  <si>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</si>
  <si>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</si>
  <si>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</si>
  <si>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</si>
  <si>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</si>
  <si>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</si>
  <si>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</si>
  <si>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</si>
  <si>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</si>
  <si>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</si>
  <si>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</si>
  <si>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</si>
  <si>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</si>
  <si>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</si>
  <si>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</si>
  <si>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</si>
  <si>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</si>
  <si>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</si>
  <si>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</si>
  <si>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</si>
  <si>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</si>
  <si>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</si>
  <si>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</si>
  <si>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</si>
  <si>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</si>
  <si>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</si>
  <si>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</si>
  <si>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</si>
  <si>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</si>
  <si>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</si>
  <si>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</si>
  <si>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</si>
  <si>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</si>
  <si>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</si>
  <si>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</si>
  <si>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</si>
  <si>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</si>
  <si>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</si>
  <si>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</si>
  <si>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</si>
  <si>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</si>
  <si>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</si>
  <si>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</si>
  <si>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</si>
  <si>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</si>
  <si>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</si>
  <si>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</si>
  <si>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</si>
  <si>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</si>
  <si>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</si>
  <si>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</si>
  <si>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</si>
  <si>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</si>
  <si>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</si>
  <si>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</si>
  <si>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</si>
  <si>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</si>
  <si>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</si>
  <si>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</si>
  <si>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</si>
  <si>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</si>
  <si>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</si>
  <si>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</si>
  <si>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</si>
  <si>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</si>
  <si>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</si>
  <si>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</si>
  <si>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</si>
  <si>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</si>
  <si>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</si>
  <si>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</si>
  <si>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</si>
  <si>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</si>
  <si>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</si>
  <si>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</si>
  <si>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</si>
  <si>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</si>
  <si>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</si>
  <si>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</si>
  <si>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</si>
  <si>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</si>
  <si>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</si>
  <si>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</si>
  <si>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</si>
  <si>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</si>
  <si>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</si>
  <si>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</si>
  <si>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</si>
  <si>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</si>
  <si>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</si>
  <si>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</si>
  <si>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</si>
  <si>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</si>
  <si>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</si>
  <si>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</si>
  <si>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</si>
  <si>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</si>
  <si>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</si>
  <si>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</si>
  <si>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</si>
  <si>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</si>
  <si>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</si>
  <si>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</si>
  <si>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</si>
  <si>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</si>
  <si>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</si>
  <si>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</si>
  <si>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</si>
  <si>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</si>
  <si>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</si>
  <si>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</si>
  <si>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</si>
  <si>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</si>
  <si>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</si>
  <si>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</si>
  <si>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</si>
  <si>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</si>
  <si>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</si>
  <si>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</si>
  <si>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</si>
  <si>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</si>
  <si>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</si>
  <si>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</si>
  <si>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</si>
  <si>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</si>
  <si>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</si>
  <si>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</si>
  <si>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</si>
  <si>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</si>
  <si>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</si>
  <si>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</si>
  <si>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</si>
  <si>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</si>
  <si>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</si>
  <si>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</si>
  <si>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</si>
  <si>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</si>
  <si>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</si>
  <si>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</si>
  <si>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</si>
  <si>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</si>
  <si>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</si>
  <si>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</si>
  <si>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</si>
  <si>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</si>
  <si>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</si>
  <si>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</si>
  <si>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</si>
  <si>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</si>
  <si>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</si>
  <si>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</si>
  <si>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</si>
  <si>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</si>
  <si>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</si>
  <si>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</si>
  <si>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</si>
  <si>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</si>
  <si>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</si>
  <si>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</si>
  <si>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</si>
  <si>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</si>
  <si>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</si>
  <si>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</si>
  <si>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</si>
  <si>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</si>
  <si>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</si>
  <si>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</si>
  <si>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</si>
  <si>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</si>
  <si>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</si>
  <si>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</si>
  <si>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</si>
  <si>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</si>
  <si>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</si>
  <si>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</si>
  <si>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</si>
  <si>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</si>
  <si>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</si>
  <si>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</si>
  <si>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</si>
  <si>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</si>
  <si>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</si>
  <si>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</si>
  <si>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</si>
  <si>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</si>
  <si>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</si>
  <si>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</si>
  <si>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</si>
  <si>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</si>
  <si>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</si>
  <si>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</si>
  <si>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</si>
  <si>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</si>
  <si>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</si>
  <si>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</si>
  <si>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</si>
  <si>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</si>
  <si>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</si>
  <si>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</si>
  <si>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</si>
  <si>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</si>
  <si>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</si>
  <si>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</si>
  <si>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</si>
  <si>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</si>
  <si>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</si>
  <si>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</si>
  <si>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</si>
  <si>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</si>
  <si>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</si>
  <si>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</si>
  <si>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</si>
  <si>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</si>
  <si>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</si>
  <si>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</si>
  <si>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</si>
  <si>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</si>
  <si>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</si>
  <si>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</si>
  <si>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</si>
  <si>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</si>
  <si>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</si>
  <si>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</si>
  <si>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</si>
  <si>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</si>
  <si>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</si>
  <si>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</si>
  <si>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</si>
  <si>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</si>
  <si>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</si>
  <si>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</si>
  <si>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</si>
  <si>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</si>
  <si>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</si>
  <si>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</si>
  <si>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</si>
  <si>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</si>
  <si>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</si>
  <si>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</si>
  <si>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</si>
  <si>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</si>
  <si>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</si>
  <si>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</si>
  <si>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</si>
  <si>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</si>
  <si>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</si>
  <si>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</si>
  <si>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</si>
  <si>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</si>
  <si>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</si>
  <si>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</si>
  <si>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</si>
  <si>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</si>
  <si>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</si>
  <si>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</si>
  <si>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</si>
  <si>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</si>
  <si>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</si>
  <si>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</si>
  <si>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</si>
  <si>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</si>
  <si>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</si>
  <si>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</si>
  <si>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</si>
  <si>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</si>
  <si>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</si>
  <si>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</si>
  <si>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</si>
  <si>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</si>
  <si>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</si>
  <si>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</si>
  <si>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</si>
  <si>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</si>
  <si>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</si>
  <si>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</si>
  <si>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</si>
  <si>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</si>
  <si>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</si>
  <si>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</si>
  <si>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</si>
  <si>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</si>
  <si>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</si>
  <si>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</si>
  <si>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</si>
  <si>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</si>
  <si>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</si>
  <si>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</si>
  <si>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</si>
  <si>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</si>
  <si>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</si>
  <si>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</si>
  <si>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</si>
  <si>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</si>
  <si>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</si>
  <si>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</si>
  <si>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</si>
  <si>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</si>
  <si>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</si>
  <si>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</si>
  <si>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</si>
  <si>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</si>
  <si>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</si>
  <si>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</si>
  <si>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</si>
  <si>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</si>
  <si>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</si>
  <si>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</si>
  <si>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</si>
  <si>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</si>
  <si>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</si>
  <si>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</si>
  <si>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</si>
  <si>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</si>
  <si>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</si>
  <si>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</si>
  <si>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</si>
  <si>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</si>
  <si>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</si>
  <si>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</si>
  <si>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</si>
  <si>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</si>
  <si>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</si>
  <si>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</si>
  <si>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</si>
  <si>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</si>
  <si>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</si>
  <si>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</si>
  <si>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</si>
  <si>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</si>
  <si>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</si>
  <si>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</si>
  <si>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</si>
  <si>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</si>
  <si>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</si>
  <si>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</si>
  <si>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</si>
  <si>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</si>
  <si>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</si>
  <si>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</si>
  <si>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</si>
  <si>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</si>
  <si>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</si>
  <si>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</si>
  <si>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</si>
  <si>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</si>
  <si>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</si>
  <si>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</si>
  <si>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</si>
  <si>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</si>
  <si>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</si>
  <si>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</si>
  <si>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</si>
  <si>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</si>
  <si>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</si>
  <si>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</si>
  <si>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</si>
  <si>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</si>
  <si>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</si>
  <si>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</si>
  <si>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</si>
  <si>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</si>
  <si>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</si>
  <si>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</si>
  <si>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</si>
  <si>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</si>
  <si>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</si>
  <si>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</si>
  <si>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</si>
  <si>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</si>
  <si>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</si>
  <si>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</si>
  <si>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</si>
  <si>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</si>
  <si>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</si>
  <si>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</si>
  <si>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</si>
  <si>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</si>
  <si>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</si>
  <si>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</si>
  <si>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</si>
  <si>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</si>
  <si>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</si>
  <si>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</si>
  <si>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</si>
  <si>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</si>
  <si>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</si>
  <si>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</si>
  <si>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</si>
  <si>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</si>
  <si>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</si>
  <si>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</si>
  <si>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</si>
  <si>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</si>
  <si>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</si>
  <si>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</si>
  <si>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</si>
  <si>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</si>
  <si>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</si>
  <si>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</si>
  <si>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</si>
  <si>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</si>
  <si>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</si>
  <si>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</si>
  <si>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</si>
  <si>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</si>
  <si>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</si>
  <si>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</si>
  <si>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</si>
  <si>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</si>
  <si>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</si>
  <si>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</si>
  <si>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</si>
  <si>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</si>
  <si>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</si>
  <si>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</si>
  <si>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</si>
  <si>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</si>
  <si>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</si>
  <si>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</si>
  <si>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</si>
  <si>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</si>
  <si>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</si>
  <si>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</si>
  <si>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</si>
  <si>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</si>
  <si>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</si>
  <si>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</si>
  <si>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</si>
  <si>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</si>
  <si>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</si>
  <si>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</si>
  <si>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</si>
  <si>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</si>
  <si>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</si>
  <si>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</si>
  <si>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</si>
  <si>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</si>
  <si>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</si>
  <si>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</si>
  <si>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</si>
  <si>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</si>
  <si>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</si>
  <si>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</si>
  <si>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</si>
  <si>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</si>
  <si>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</si>
  <si>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</si>
  <si>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</si>
  <si>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</si>
  <si>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</si>
  <si>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</si>
  <si>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</si>
  <si>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</si>
  <si>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</si>
  <si>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</si>
  <si>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</si>
  <si>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</si>
  <si>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</si>
  <si>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</si>
  <si>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</si>
  <si>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</si>
  <si>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</si>
  <si>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</si>
  <si>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</si>
  <si>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</si>
  <si>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</si>
  <si>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</si>
  <si>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</si>
  <si>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</si>
  <si>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</si>
  <si>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</si>
  <si>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</si>
  <si>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</si>
  <si>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</si>
  <si>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</si>
  <si>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</si>
  <si>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</si>
  <si>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</si>
  <si>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</si>
  <si>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</si>
  <si>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</si>
  <si>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</si>
  <si>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</si>
  <si>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</si>
  <si>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</si>
  <si>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</si>
  <si>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</si>
  <si>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</si>
  <si>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</si>
  <si>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</si>
  <si>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</si>
  <si>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</si>
  <si>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</si>
  <si>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</si>
  <si>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</si>
  <si>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</si>
  <si>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</si>
  <si>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</si>
  <si>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</si>
  <si>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</si>
  <si>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</si>
  <si>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</si>
  <si>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</si>
  <si>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</si>
  <si>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</si>
  <si>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</si>
  <si>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</si>
  <si>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</si>
  <si>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</si>
  <si>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</si>
  <si>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</si>
  <si>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</si>
  <si>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</si>
  <si>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</si>
  <si>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</si>
  <si>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</si>
  <si>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</si>
  <si>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</si>
  <si>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</si>
  <si>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</si>
  <si>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</si>
  <si>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</si>
  <si>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</si>
  <si>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</si>
  <si>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</si>
  <si>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</si>
  <si>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</si>
  <si>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</si>
  <si>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</si>
  <si>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</si>
  <si>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</si>
  <si>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</si>
  <si>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</si>
  <si>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</si>
  <si>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</si>
  <si>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</si>
  <si>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</si>
  <si>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</si>
  <si>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</si>
  <si>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</si>
  <si>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</si>
  <si>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</si>
  <si>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</si>
  <si>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</si>
  <si>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</si>
  <si>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</si>
  <si>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</si>
  <si>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</si>
  <si>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</si>
  <si>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</si>
  <si>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</si>
  <si>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</si>
  <si>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</si>
  <si>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</si>
  <si>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</si>
  <si>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</si>
  <si>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</si>
  <si>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</si>
  <si>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</si>
  <si>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</si>
  <si>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</si>
  <si>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</si>
  <si>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</si>
  <si>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</si>
  <si>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</si>
  <si>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</si>
  <si>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</si>
  <si>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</si>
  <si>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</si>
  <si>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</si>
  <si>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</si>
  <si>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</si>
  <si>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</si>
  <si>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</si>
  <si>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</si>
  <si>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</si>
  <si>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</si>
  <si>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</si>
  <si>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</si>
  <si>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</si>
  <si>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</si>
  <si>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</si>
  <si>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</si>
  <si>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</si>
  <si>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</si>
  <si>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</si>
  <si>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</si>
  <si>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</si>
  <si>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</si>
  <si>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</si>
  <si>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</si>
  <si>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</si>
  <si>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</si>
  <si>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</si>
  <si>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</si>
  <si>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</si>
  <si>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</si>
  <si>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</si>
  <si>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</si>
  <si>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</si>
  <si>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</si>
  <si>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</si>
  <si>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</si>
  <si>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</si>
  <si>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</si>
  <si>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</si>
  <si>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</si>
  <si>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</si>
  <si>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</si>
  <si>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</si>
  <si>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</si>
  <si>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</si>
  <si>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</si>
  <si>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</si>
  <si>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</si>
  <si>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</si>
  <si>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</si>
  <si>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</si>
  <si>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</si>
  <si>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</si>
  <si>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</si>
  <si>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</si>
  <si>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</si>
  <si>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</si>
  <si>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</si>
  <si>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</si>
  <si>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</si>
  <si>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</si>
  <si>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</si>
  <si>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</si>
  <si>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</si>
  <si>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</si>
  <si>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</si>
  <si>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</si>
  <si>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</si>
  <si>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</si>
  <si>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</si>
  <si>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</si>
  <si>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</si>
  <si>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</si>
  <si>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</si>
  <si>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</si>
  <si>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</si>
  <si>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</si>
  <si>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</si>
  <si>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</si>
  <si>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</si>
  <si>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</si>
  <si>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</si>
  <si>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</si>
  <si>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</si>
  <si>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</si>
  <si>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</si>
  <si>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</si>
  <si>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</si>
  <si>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</si>
  <si>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</si>
  <si>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</si>
  <si>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</si>
  <si>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</si>
  <si>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</si>
  <si>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</si>
  <si>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</si>
  <si>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</si>
  <si>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</si>
  <si>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</si>
  <si>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</si>
  <si>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</si>
  <si>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</si>
  <si>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</si>
  <si>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</si>
  <si>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</si>
  <si>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</si>
  <si>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</si>
  <si>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</si>
  <si>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</si>
  <si>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</si>
  <si>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</si>
  <si>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</si>
  <si>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</si>
  <si>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</si>
  <si>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</si>
  <si>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</si>
  <si>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</si>
  <si>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</si>
  <si>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</si>
  <si>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</si>
  <si>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</si>
  <si>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</si>
  <si>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</si>
  <si>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</si>
  <si>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</si>
  <si>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</si>
  <si>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</si>
  <si>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</si>
  <si>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</si>
  <si>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</si>
  <si>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</si>
  <si>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</si>
  <si>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</si>
  <si>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</si>
  <si>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</si>
  <si>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</si>
  <si>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</si>
  <si>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</si>
  <si>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</si>
  <si>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</si>
  <si>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</si>
  <si>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</si>
  <si>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</si>
  <si>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</si>
  <si>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</si>
  <si>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</si>
  <si>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</si>
  <si>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</si>
  <si>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</si>
  <si>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</si>
  <si>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</si>
  <si>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</si>
  <si>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</si>
  <si>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</si>
  <si>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</si>
  <si>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</si>
  <si>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</si>
  <si>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</si>
  <si>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</si>
  <si>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</si>
  <si>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</si>
  <si>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</si>
  <si>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</si>
  <si>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</si>
  <si>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</si>
  <si>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</si>
  <si>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</si>
  <si>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</si>
  <si>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</si>
  <si>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</si>
  <si>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</si>
  <si>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</si>
  <si>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</si>
  <si>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</si>
  <si>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</si>
  <si>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</si>
  <si>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</si>
  <si>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</si>
  <si>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</si>
  <si>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</si>
  <si>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</si>
  <si>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</si>
  <si>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</si>
  <si>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</si>
  <si>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</si>
  <si>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</si>
  <si>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</si>
  <si>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</si>
  <si>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</si>
  <si>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</si>
  <si>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</si>
  <si>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</si>
  <si>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</si>
  <si>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</si>
  <si>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</si>
  <si>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</si>
  <si>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</si>
  <si>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</si>
  <si>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</si>
  <si>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</si>
  <si>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</si>
  <si>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</si>
  <si>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</si>
  <si>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</si>
  <si>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</si>
  <si>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</si>
  <si>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</si>
  <si>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</si>
  <si>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</si>
  <si>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</si>
  <si>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</si>
  <si>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</si>
  <si>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</si>
  <si>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</si>
  <si>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</si>
  <si>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</si>
  <si>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</si>
  <si>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</si>
  <si>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</si>
  <si>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</si>
  <si>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</si>
  <si>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</si>
  <si>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</si>
  <si>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</si>
  <si>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</si>
  <si>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</si>
  <si>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</si>
  <si>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</si>
  <si>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</si>
  <si>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</si>
  <si>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</si>
  <si>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</si>
  <si>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</si>
  <si>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</si>
  <si>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</si>
  <si>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</si>
  <si>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</si>
  <si>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</si>
  <si>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</si>
  <si>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</si>
  <si>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</si>
  <si>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</si>
  <si>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</si>
  <si>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</si>
  <si>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</si>
  <si>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</si>
  <si>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</si>
  <si>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</si>
  <si>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</si>
  <si>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</si>
  <si>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</si>
  <si>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</si>
  <si>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</si>
  <si>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</si>
  <si>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</si>
  <si>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</si>
  <si>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</si>
  <si>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</si>
  <si>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</si>
  <si>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</si>
  <si>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</si>
  <si>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</si>
  <si>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</si>
  <si>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</si>
  <si>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</si>
  <si>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</si>
  <si>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</si>
  <si>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</si>
  <si>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</si>
  <si>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</si>
  <si>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</si>
  <si>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</si>
  <si>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</si>
  <si>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</si>
  <si>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</si>
  <si>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</si>
  <si>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</si>
  <si>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</si>
  <si>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</si>
  <si>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</si>
  <si>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</si>
  <si>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</si>
  <si>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</si>
  <si>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</si>
  <si>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</si>
  <si>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</si>
  <si>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</si>
  <si>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</si>
  <si>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</si>
  <si>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</si>
  <si>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</si>
  <si>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</si>
  <si>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</si>
  <si>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</si>
  <si>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</si>
  <si>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</si>
  <si>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</si>
  <si>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</si>
  <si>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</si>
  <si>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</si>
  <si>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</si>
  <si>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</si>
  <si>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</si>
  <si>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</si>
  <si>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</si>
  <si>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</si>
  <si>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</si>
  <si>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</si>
  <si>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</si>
  <si>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</si>
  <si>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</si>
  <si>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</si>
  <si>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</si>
  <si>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</si>
  <si>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</si>
  <si>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</si>
  <si>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</si>
  <si>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</si>
  <si>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</si>
  <si>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</si>
  <si>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</si>
  <si>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</si>
  <si>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</si>
  <si>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</si>
  <si>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</si>
  <si>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</si>
  <si>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</si>
  <si>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</si>
  <si>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</si>
  <si>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</si>
  <si>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</si>
  <si>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</si>
  <si>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</si>
  <si>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</si>
  <si>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</si>
  <si>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</si>
  <si>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</si>
  <si>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</si>
  <si>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</si>
  <si>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</si>
  <si>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</si>
  <si>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</si>
  <si>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</si>
  <si>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</si>
  <si>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</si>
  <si>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</si>
  <si>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</si>
  <si>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</si>
  <si>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</si>
  <si>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</si>
  <si>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</si>
  <si>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</si>
  <si>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</si>
  <si>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</si>
  <si>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</si>
  <si>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</si>
  <si>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</si>
  <si>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</si>
  <si>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</si>
  <si>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</si>
  <si>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</si>
  <si>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</si>
  <si>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</si>
  <si>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</si>
  <si>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</si>
  <si>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</si>
  <si>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</si>
  <si>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</si>
  <si>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</si>
  <si>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</si>
  <si>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</si>
  <si>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</si>
  <si>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</si>
  <si>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</si>
  <si>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</si>
  <si>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</si>
  <si>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</si>
  <si>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</si>
  <si>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</si>
  <si>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</si>
  <si>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</si>
  <si>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</si>
  <si>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</si>
  <si>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</si>
  <si>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</si>
  <si>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</si>
  <si>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</si>
  <si>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</si>
  <si>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</si>
  <si>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</si>
  <si>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</si>
  <si>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</si>
  <si>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</si>
  <si>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</si>
  <si>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</si>
  <si>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</si>
  <si>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</si>
  <si>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</si>
  <si>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</si>
  <si>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</si>
  <si>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</si>
  <si>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</si>
  <si>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</si>
  <si>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</si>
  <si>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</si>
  <si>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</si>
  <si>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</si>
  <si>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</si>
  <si>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</si>
  <si>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</si>
  <si>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</si>
  <si>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</si>
  <si>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</si>
  <si>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</si>
  <si>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</si>
  <si>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</si>
  <si>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</si>
  <si>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</si>
  <si>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</si>
  <si>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</si>
  <si>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</si>
  <si>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</si>
  <si>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</si>
  <si>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</si>
  <si>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</si>
  <si>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</si>
  <si>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</si>
  <si>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</si>
  <si>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</si>
  <si>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</si>
  <si>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</si>
  <si>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</si>
  <si>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</si>
  <si>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</si>
  <si>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</si>
  <si>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</si>
  <si>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</si>
  <si>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</si>
  <si>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</si>
  <si>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</si>
  <si>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</si>
  <si>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</si>
  <si>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</si>
  <si>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</si>
  <si>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</si>
  <si>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</si>
  <si>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</si>
  <si>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</si>
  <si>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</si>
  <si>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</si>
  <si>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</si>
  <si>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</si>
  <si>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</si>
  <si>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</si>
  <si>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</si>
  <si>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</si>
  <si>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</si>
  <si>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</si>
  <si>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</si>
  <si>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</si>
  <si>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</si>
  <si>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</si>
  <si>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</si>
  <si>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</si>
  <si>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</si>
  <si>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</si>
  <si>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</si>
  <si>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</si>
  <si>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</si>
  <si>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</si>
  <si>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</si>
  <si>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</si>
  <si>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</si>
  <si>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</si>
  <si>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</si>
  <si>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</si>
  <si>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</si>
  <si>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</si>
  <si>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</si>
  <si>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</si>
  <si>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</si>
  <si>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</si>
  <si>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</si>
  <si>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</si>
  <si>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</si>
  <si>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</si>
  <si>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</si>
  <si>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</si>
  <si>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</si>
  <si>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</si>
  <si>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</si>
  <si>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</si>
  <si>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</si>
  <si>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</si>
  <si>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</si>
  <si>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</si>
  <si>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</si>
  <si>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</si>
  <si>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</si>
  <si>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</si>
  <si>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</si>
  <si>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</si>
  <si>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</si>
  <si>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</si>
  <si>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</si>
  <si>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</si>
  <si>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</si>
  <si>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</si>
  <si>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</si>
  <si>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</si>
  <si>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</si>
  <si>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</si>
  <si>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</si>
  <si>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</si>
  <si>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</si>
  <si>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</si>
  <si>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</si>
  <si>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</si>
  <si>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</si>
  <si>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</si>
  <si>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</si>
  <si>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</si>
  <si>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</si>
  <si>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</si>
  <si>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</si>
  <si>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</si>
  <si>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</si>
  <si>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</si>
  <si>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</si>
  <si>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</si>
  <si>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</si>
  <si>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</si>
  <si>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</si>
  <si>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</si>
  <si>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</si>
  <si>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</si>
  <si>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</si>
  <si>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</si>
  <si>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</si>
  <si>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</si>
  <si>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</si>
  <si>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</si>
  <si>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</si>
  <si>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</si>
  <si>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</si>
  <si>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</si>
  <si>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</si>
  <si>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</si>
  <si>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</si>
  <si>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</si>
  <si>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</si>
  <si>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</si>
  <si>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</si>
  <si>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</si>
  <si>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</si>
  <si>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</si>
  <si>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</si>
  <si>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</si>
  <si>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</si>
  <si>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</si>
  <si>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</si>
  <si>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</si>
  <si>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</si>
  <si>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</si>
  <si>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</si>
  <si>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</si>
  <si>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</si>
  <si>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</si>
  <si>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</si>
  <si>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</si>
  <si>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</si>
  <si>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</si>
  <si>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</si>
  <si>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</si>
  <si>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</si>
  <si>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</si>
  <si>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</si>
  <si>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</si>
  <si>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</si>
  <si>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</si>
  <si>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</si>
  <si>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</si>
  <si>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</si>
  <si>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</si>
  <si>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</si>
  <si>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</si>
  <si>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</si>
  <si>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</si>
  <si>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</si>
  <si>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</si>
  <si>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</si>
  <si>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</si>
  <si>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</si>
  <si>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</si>
  <si>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</si>
  <si>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</si>
  <si>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</si>
  <si>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</si>
  <si>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</si>
  <si>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</si>
  <si>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</si>
  <si>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</si>
  <si>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</si>
  <si>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</si>
  <si>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</si>
  <si>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</si>
  <si>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</si>
  <si>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</si>
  <si>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</si>
  <si>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</si>
  <si>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</si>
  <si>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</si>
  <si>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</si>
  <si>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</si>
  <si>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</si>
  <si>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</si>
  <si>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</si>
  <si>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</si>
  <si>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</si>
  <si>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</si>
  <si>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</si>
  <si>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</si>
  <si>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</si>
  <si>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</si>
  <si>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</si>
  <si>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</si>
  <si>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</si>
  <si>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</si>
  <si>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</si>
  <si>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</si>
  <si>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</si>
  <si>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</si>
  <si>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</si>
  <si>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</si>
  <si>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</si>
  <si>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</si>
  <si>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</si>
  <si>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</si>
  <si>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</si>
  <si>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</si>
  <si>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</si>
  <si>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</si>
  <si>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</si>
  <si>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</si>
  <si>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</si>
  <si>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</si>
  <si>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</si>
  <si>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</si>
  <si>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</si>
  <si>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</si>
  <si>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</si>
  <si>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</si>
  <si>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</si>
  <si>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</si>
  <si>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</si>
  <si>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</si>
  <si>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</si>
  <si>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</si>
  <si>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</si>
  <si>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</si>
  <si>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</si>
  <si>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</si>
  <si>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</si>
  <si>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</si>
  <si>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</si>
  <si>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</si>
  <si>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</si>
  <si>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</si>
  <si>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</si>
  <si>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</si>
  <si>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</si>
  <si>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</si>
  <si>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</si>
  <si>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</si>
  <si>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</si>
  <si>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</si>
  <si>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</si>
  <si>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</si>
  <si>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</si>
  <si>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</si>
  <si>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</si>
  <si>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</si>
  <si>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</si>
  <si>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</si>
  <si>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</si>
  <si>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</si>
  <si>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</si>
  <si>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</si>
  <si>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</si>
  <si>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</si>
  <si>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</si>
  <si>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</si>
  <si>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</si>
  <si>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</si>
  <si>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</si>
  <si>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</si>
  <si>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</si>
  <si>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</si>
  <si>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</si>
  <si>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</si>
  <si>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</si>
  <si>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</si>
  <si>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</si>
  <si>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</si>
  <si>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</si>
  <si>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</si>
  <si>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</si>
  <si>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</si>
  <si>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</si>
  <si>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</si>
  <si>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</si>
  <si>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</si>
  <si>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</si>
  <si>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</si>
  <si>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</si>
  <si>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</si>
  <si>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</si>
  <si>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</si>
  <si>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</si>
  <si>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</si>
  <si>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</si>
  <si>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</si>
  <si>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</si>
  <si>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</si>
  <si>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</si>
  <si>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</si>
  <si>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</si>
  <si>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</si>
  <si>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</si>
  <si>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</si>
  <si>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</si>
  <si>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</si>
  <si>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</si>
  <si>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</si>
  <si>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</si>
  <si>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</si>
  <si>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</si>
  <si>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</si>
  <si>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</si>
  <si>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</si>
  <si>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</si>
  <si>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</si>
  <si>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</si>
  <si>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</si>
  <si>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</si>
  <si>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</si>
  <si>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</si>
  <si>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</si>
  <si>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</si>
  <si>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</si>
  <si>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</si>
  <si>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</si>
  <si>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</si>
  <si>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</si>
  <si>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</si>
  <si>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</si>
  <si>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</si>
  <si>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</si>
  <si>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</si>
  <si>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</si>
  <si>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</si>
  <si>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</si>
  <si>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</si>
  <si>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</si>
  <si>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</si>
  <si>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</si>
  <si>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</si>
  <si>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</si>
  <si>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</si>
  <si>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</si>
  <si>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</si>
  <si>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</si>
  <si>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</si>
  <si>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</si>
  <si>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</si>
  <si>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</si>
  <si>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</si>
  <si>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</si>
  <si>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</si>
  <si>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</si>
  <si>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</si>
  <si>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</si>
  <si>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</si>
  <si>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</si>
  <si>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</si>
  <si>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</si>
  <si>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</si>
  <si>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</si>
  <si>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</si>
  <si>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</si>
  <si>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</si>
  <si>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</si>
  <si>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</si>
  <si>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</si>
  <si>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</si>
  <si>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</si>
  <si>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</si>
  <si>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</si>
  <si>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</si>
  <si>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</si>
  <si>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</si>
  <si>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</si>
  <si>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</si>
  <si>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</si>
  <si>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</si>
  <si>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</si>
  <si>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</si>
  <si>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</si>
  <si>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</si>
  <si>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</si>
  <si>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</si>
  <si>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</si>
  <si>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</si>
  <si>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</si>
  <si>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</si>
  <si>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</si>
  <si>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</si>
  <si>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</si>
  <si>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</si>
  <si>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</si>
  <si>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</si>
  <si>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</si>
  <si>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</si>
  <si>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</si>
  <si>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</si>
  <si>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</si>
  <si>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</si>
  <si>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</si>
  <si>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</si>
  <si>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</si>
  <si>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</si>
  <si>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</si>
  <si>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</si>
  <si>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</si>
  <si>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</si>
  <si>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</si>
  <si>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</si>
  <si>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</si>
  <si>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</si>
  <si>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</si>
  <si>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</si>
  <si>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</si>
  <si>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</si>
  <si>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</si>
  <si>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</si>
  <si>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</si>
  <si>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</si>
  <si>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</si>
  <si>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</si>
  <si>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</si>
  <si>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</si>
  <si>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</si>
  <si>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</si>
  <si>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</si>
  <si>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</si>
  <si>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</si>
  <si>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</si>
  <si>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</si>
  <si>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</si>
  <si>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</si>
  <si>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</si>
  <si>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</si>
  <si>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</si>
  <si>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</si>
  <si>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</si>
  <si>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</si>
  <si>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</si>
  <si>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</si>
  <si>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</si>
  <si>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</si>
  <si>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</si>
  <si>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</si>
  <si>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</si>
  <si>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</si>
  <si>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</si>
  <si>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</si>
  <si>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</si>
  <si>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</si>
  <si>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</si>
  <si>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</si>
  <si>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</si>
  <si>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</si>
  <si>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</si>
  <si>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</si>
  <si>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</si>
  <si>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</si>
  <si>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</si>
  <si>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</si>
  <si>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</si>
  <si>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</si>
  <si>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</si>
  <si>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</si>
  <si>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</si>
  <si>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</si>
  <si>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</si>
  <si>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</si>
  <si>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</si>
  <si>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</si>
  <si>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</si>
  <si>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</si>
  <si>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</si>
  <si>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</si>
  <si>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</si>
  <si>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</si>
  <si>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</si>
  <si>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</si>
  <si>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</si>
  <si>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</si>
  <si>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</si>
  <si>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</si>
  <si>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</si>
  <si>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</si>
  <si>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</si>
  <si>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</si>
  <si>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</si>
  <si>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</si>
  <si>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</si>
  <si>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</si>
  <si>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</si>
  <si>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</si>
  <si>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</si>
  <si>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</si>
  <si>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</si>
  <si>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</si>
  <si>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</si>
  <si>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</si>
  <si>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</si>
  <si>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</si>
  <si>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</si>
  <si>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</si>
  <si>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</si>
  <si>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</si>
  <si>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</si>
  <si>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</si>
  <si>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</si>
  <si>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</si>
  <si>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</si>
  <si>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</si>
  <si>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</si>
  <si>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</si>
  <si>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</si>
  <si>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</si>
  <si>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</si>
  <si>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</si>
  <si>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</si>
  <si>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</si>
  <si>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</si>
  <si>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</si>
  <si>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</si>
  <si>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</si>
  <si>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</si>
  <si>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</si>
  <si>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</si>
  <si>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</si>
  <si>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</si>
  <si>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</si>
  <si>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</si>
  <si>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</si>
  <si>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</si>
  <si>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</si>
  <si>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</si>
  <si>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</si>
  <si>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</si>
  <si>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</si>
  <si>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</si>
  <si>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</si>
  <si>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</si>
  <si>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</si>
  <si>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</si>
  <si>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</si>
  <si>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</si>
  <si>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</si>
  <si>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</si>
  <si>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</si>
  <si>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</si>
  <si>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</si>
  <si>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</si>
  <si>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</si>
  <si>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</si>
  <si>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</si>
  <si>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</si>
  <si>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</si>
  <si>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</si>
  <si>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</si>
  <si>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</si>
  <si>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</si>
  <si>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</si>
  <si>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</si>
  <si>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</si>
  <si>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</si>
  <si>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</si>
  <si>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</si>
  <si>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</si>
  <si>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</si>
  <si>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</si>
  <si>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</si>
  <si>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</si>
  <si>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</si>
  <si>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</si>
  <si>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</si>
  <si>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</si>
  <si>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</si>
  <si>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</si>
  <si>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</si>
  <si>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</si>
  <si>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</si>
  <si>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</si>
  <si>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</si>
  <si>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</si>
  <si>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</si>
  <si>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</si>
  <si>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</si>
  <si>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</si>
  <si>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</si>
  <si>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</si>
  <si>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</si>
  <si>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</si>
  <si>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</si>
  <si>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</si>
  <si>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</si>
  <si>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</si>
  <si>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</si>
  <si>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</si>
  <si>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</si>
  <si>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</si>
  <si>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</si>
  <si>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</si>
  <si>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</si>
  <si>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</si>
  <si>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</si>
  <si>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</si>
  <si>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</si>
  <si>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</si>
  <si>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</si>
  <si>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</si>
  <si>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</si>
  <si>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</si>
  <si>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</si>
  <si>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</si>
  <si>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</si>
  <si>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</si>
  <si>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</si>
  <si>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</si>
  <si>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</si>
  <si>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</si>
  <si>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</si>
  <si>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</si>
  <si>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</si>
  <si>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</si>
  <si>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</si>
  <si>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</si>
  <si>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</si>
  <si>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</si>
  <si>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</si>
  <si>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</si>
  <si>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</si>
  <si>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</si>
  <si>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</si>
  <si>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</si>
  <si>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</si>
  <si>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</si>
  <si>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</si>
  <si>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</si>
  <si>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</si>
  <si>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</si>
  <si>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</si>
  <si>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</si>
  <si>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</si>
  <si>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</si>
  <si>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</si>
  <si>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</si>
  <si>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</si>
  <si>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</si>
  <si>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</si>
  <si>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</si>
  <si>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</si>
  <si>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</si>
  <si>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</si>
  <si>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</si>
  <si>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</si>
  <si>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</si>
  <si>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</si>
  <si>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</si>
  <si>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</si>
  <si>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</si>
  <si>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</si>
  <si>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</si>
  <si>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</si>
  <si>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</si>
  <si>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</si>
  <si>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</si>
  <si>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</si>
  <si>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</si>
  <si>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</si>
  <si>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</si>
  <si>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</si>
  <si>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</si>
  <si>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</si>
  <si>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</si>
  <si>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</si>
  <si>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</si>
  <si>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</si>
  <si>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</si>
  <si>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</si>
  <si>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</si>
  <si>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</si>
  <si>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</si>
  <si>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</si>
  <si>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</si>
  <si>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</si>
  <si>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</si>
  <si>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</si>
  <si>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</si>
  <si>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</si>
  <si>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</si>
  <si>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</si>
  <si>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</si>
  <si>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</si>
  <si>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</si>
  <si>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</si>
  <si>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</si>
  <si>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</si>
  <si>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</si>
  <si>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</si>
  <si>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</si>
  <si>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</si>
  <si>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</si>
  <si>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</si>
  <si>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</si>
  <si>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</si>
  <si>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</si>
  <si>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</si>
  <si>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</si>
  <si>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</si>
  <si>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</si>
  <si>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</si>
  <si>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</si>
  <si>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</si>
  <si>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</si>
  <si>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</si>
  <si>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</si>
  <si>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</si>
  <si>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</si>
  <si>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</si>
  <si>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</si>
  <si>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</si>
  <si>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</si>
  <si>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</si>
  <si>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</si>
  <si>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</si>
  <si>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</si>
  <si>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</si>
  <si>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</si>
  <si>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</si>
  <si>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</si>
  <si>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</si>
  <si>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</si>
  <si>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</si>
  <si>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</si>
  <si>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</si>
  <si>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</si>
  <si>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</si>
  <si>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</si>
  <si>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</si>
  <si>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</si>
  <si>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</si>
  <si>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</si>
  <si>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</si>
  <si>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</si>
  <si>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</si>
  <si>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</si>
  <si>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</si>
  <si>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</si>
  <si>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</si>
  <si>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</si>
  <si>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</si>
  <si>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</si>
  <si>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</si>
  <si>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</si>
  <si>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</si>
  <si>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</si>
  <si>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</si>
  <si>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</si>
  <si>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</si>
  <si>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</si>
  <si>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</si>
  <si>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</si>
  <si>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</si>
  <si>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</si>
  <si>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</si>
  <si>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</si>
  <si>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</si>
  <si>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</si>
  <si>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</si>
  <si>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</si>
  <si>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</si>
  <si>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</si>
  <si>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</si>
  <si>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</si>
  <si>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</si>
  <si>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</si>
  <si>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</si>
  <si>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</si>
  <si>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</si>
  <si>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</si>
  <si>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</si>
  <si>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</si>
  <si>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</si>
  <si>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</si>
  <si>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</si>
  <si>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</si>
  <si>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</si>
  <si>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</si>
  <si>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</si>
  <si>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</si>
  <si>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</si>
  <si>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</si>
  <si>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</si>
  <si>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</si>
  <si>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</si>
  <si>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</si>
  <si>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</si>
  <si>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</si>
  <si>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</si>
  <si>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</si>
  <si>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</si>
  <si>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</si>
  <si>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</si>
  <si>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</si>
  <si>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</si>
  <si>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</si>
  <si>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</si>
  <si>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</si>
  <si>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</si>
  <si>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</si>
  <si>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</si>
  <si>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</si>
  <si>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</si>
  <si>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</si>
  <si>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</si>
  <si>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NO PCM</t>
  </si>
  <si>
    <t>Sceco cut off at whole area and trying to connect pg</t>
  </si>
  <si>
    <t>mlji2370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</si>
  <si>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</si>
  <si>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</si>
  <si>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</si>
  <si>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</si>
  <si>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</si>
  <si>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</si>
  <si>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</si>
  <si>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</si>
  <si>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</si>
  <si>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</si>
  <si>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MAk0102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</si>
</sst>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7" totalsRowShown="0" headerRowDxfId="48" dataDxfId="47" headerRowBorderDxfId="45" tableBorderDxfId="46" totalsRowBorderDxfId="44">
  <autoFilter ref="A1:L5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315.90698078704008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45978.855406712966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45978.855406712966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45978.855406712966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45978.855406712966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45978.855406712966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45978.855406712966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45978.855406712966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45978.855406712966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45978.855406712966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45978.855406712966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45978.855406712966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45978.855406712966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45978.855406712966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45978.855406712966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45978.855406712966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45978.855406712966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45978.855406712966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45978.855406712966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45978.855406712966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45978.855406712966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45978.855406712966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45978.855406712966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45978.855406712966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45978.855406712966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45978.855406712966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45978.855406712966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45978.855406712966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45978.855406712966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45978.855406712966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45978.855406712966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45978.855406712966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45978.855406712966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45978.855406712966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45978.855406712966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45978.855406712966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45978.855406712966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45978.855406712966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45978.855406712966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45978.855406712966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45978.855406712966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45978.855406712966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45978.855406712966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45978.855406712966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45978.855406712966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45978.855406712966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45978.855406712966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45978.855406712966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45978.855406712966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45978.855406712966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45978.855406712966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45978.855406712966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45978.855406712966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45978.855406712966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45978.855406712966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45978.855406712966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45978.855406712966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45978.855406712966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45978.855406712966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45978.855406712966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45978.855406712966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45978.855406712966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45978.855406712966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45978.855406712966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45978.855406712966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45978.855406712966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45978.855406712966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45978.855406712966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45978.855406712966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45978.855406712966</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B435BD24-D0DC-4758-A7AD-4EA63E399A3D}"/>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153.85556875000475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0.11720069444709225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8.8219212964759208E-2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45978.855406712966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45978.855406712966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45978.855406712966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45978.855406712966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45978.855406712966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45978.855406712966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45978.855406712966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45978.855406712966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45978.855406712966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45978.855406712966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45978.855406712966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45978.855406712966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45978.855406712966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45978.855406712966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45978.855406712966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45978.855406712966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45978.855406712966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45978.855406712966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45978.855406712966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45978.855406712966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45978.855406712966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45978.855406712966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45978.855406712966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45978.855406712966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45978.855406712966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45978.855406712966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45978.855406712966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45978.855406712966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45978.855406712966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45978.855406712966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45978.855406712966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45978.855406712966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45978.855406712966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45978.855406712966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45978.855406712966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45978.855406712966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45978.855406712966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45978.855406712966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45978.855406712966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45978.855406712966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45978.855406712966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45978.855406712966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45978.855406712966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45978.855406712966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45978.855406712966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45978.855406712966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45978.855406712966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45978.855406712966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45978.855406712966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45978.855406712966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45978.855406712966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45978.855406712966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45978.855406712966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45978.855406712966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45978.855406712966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45978.855406712966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45978.855406712966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45978.855406712966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45978.855406712966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45978.855406712966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45978.855406712966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45978.855406712966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45978.855406712966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45978.855406712966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45978.855406712966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45978.855406712966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45978.855406712966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45978.855406712966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45978.855406712966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45978.855406712966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45978.855406712966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45978.855406712966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45978.855406712966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45978.855406712966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45978.855406712966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45978.855406712966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45978.855406712966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45978.855406712966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45978.855406712966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45978.855406712966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45978.855406712966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45978.855406712966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45978.855406712966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45978.855406712966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45978.855406712966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45978.855406712966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45978.855406712966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45978.855406712966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45978.855406712966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45978.855406712966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45978.855406712966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45978.855406712966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45978.855406712966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45978.855406712966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45978.855406712966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45978.855406712966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45978.855406712966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45978.855406712966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45978.855406712966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45978.855406712966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45978.855406712966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45978.855406712966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45978.855406712966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45978.855406712966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45978.855406712966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45978.855406712966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45978.855406712966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45978.855406712966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45978.855406712966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45978.855406712966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45978.855406712966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45978.855406712966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45978.855406712966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45978.855406712966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45978.855406712966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45978.855406712966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45978.855406712966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45978.855406712966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45978.855406712966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45978.855406712966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45978.855406712966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45978.855406712966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45978.855406712966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45978.855406712966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45978.855406712966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45978.855406712966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45978.855406712966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45978.855406712966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45978.855406712966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45978.855406712966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45978.855406712966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45978.855406712966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45978.855406712966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45978.855406712966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45978.855406712966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45978.855406712966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45978.855406712966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45978.855406712966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45978.855406712966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45978.855406712966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45978.855406712966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45978.855406712966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45978.855406712966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45978.855406712966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45978.855406712966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45978.855406712966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45978.855406712966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45978.855406712966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45978.855406712966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45978.855406712966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45978.855406712966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45978.855406712966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45978.855406712966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45978.855406712966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45978.855406712966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45978.855406712966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45978.855406712966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45978.855406712966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45978.855406712966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45978.855406712966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45978.855406712966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45978.855406712966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45978.855406712966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45978.855406712966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45978.855406712966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45978.855406712966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45978.855406712966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45978.855406712966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45978.855406712966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45978.855406712966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45978.855406712966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45978.855406712966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45978.855406712966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45978.855406712966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45978.855406712966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45978.855406712966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45978.855406712966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45978.855406712966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45978.855406712966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45978.855406712966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45978.855406712966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45978.855406712966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45978.855406712966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45978.855406712966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45978.855406712966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45978.855406712966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45978.855406712966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45978.855406712966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45978.855406712966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45978.855406712966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45978.855406712966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45978.855406712966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45978.855406712966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45978.855406712966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45978.855406712966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45978.855406712966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45978.855406712966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45978.855406712966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45978.855406712966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45978.855406712966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45978.855406712966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45978.855406712966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45978.855406712966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45978.855406712966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45978.855406712966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45978.855406712966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45978.855406712966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45978.855406712966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45978.855406712966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45978.855406712966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45978.855406712966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45978.855406712966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45978.855406712966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45978.855406712966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45978.855406712966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45978.855406712966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45978.855406712966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45978.855406712966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45978.855406712966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45978.855406712966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45978.855406712966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45978.855406712966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45978.855406712966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45978.855406712966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45978.855406712966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45978.855406712966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45978.855406712966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45978.855406712966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45978.855406712966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45978.855406712966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45978.855406712966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45978.855406712966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45978.855406712966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45978.855406712966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45978.855406712966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45978.855406712966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45978.855406712966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45978.855406712966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45978.855406712966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45978.855406712966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45978.855406712966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45978.855406712966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45978.855406712966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45978.855406712966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45978.855406712966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45978.855406712966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45978.855406712966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45978.855406712966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45978.855406712966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45978.855406712966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45978.855406712966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45978.855406712966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45978.855406712966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45978.855406712966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45978.855406712966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45978.855406712966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45978.855406712966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45978.855406712966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45978.855406712966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45978.855406712966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45978.855406712966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45978.855406712966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45978.855406712966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45978.855406712966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45978.855406712966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45978.855406712966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45978.855406712966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45978.855406712966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45978.855406712966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45978.855406712966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45978.855406712966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45978.855406712966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45978.855406712966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45978.855406712966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45978.855406712966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45978.855406712966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45978.855406712966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45978.855406712966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45978.855406712966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45978.855406712966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45978.855406712966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45978.855406712966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45978.855406712966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45978.855406712966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45978.855406712966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45978.855406712966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45978.855406712966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45978.855406712966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45978.855406712966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45978.855406712966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45978.855406712966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45978.855406712966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45978.855406712966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45978.855406712966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45978.855406712966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45978.855406712966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45978.855406712966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45978.855406712966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45978.855406712966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45978.855406712966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45978.855406712966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45978.855406712966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45978.855406712966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45978.855406712966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45978.855406712966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45978.855406712966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45978.855406712966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45978.855406712966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45978.855406712966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45978.855406712966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45978.855406712966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45978.855406712966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45978.855406712966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45978.855406712966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45978.855406712966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45978.855406712966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45978.855406712966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45978.855406712966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45978.855406712966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45978.855406712966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45978.855406712966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45978.855406712966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45978.855406712966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45978.855406712966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45978.855406712966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45978.855406712966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45978.855406712966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45978.855406712966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45978.855406712966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45978.855406712966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45978.855406712966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45978.855406712966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45978.855406712966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45978.855406712966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45978.855406712966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45978.855406712966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45978.855406712966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45978.855406712966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45978.855406712966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45978.855406712966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45978.855406712966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45978.855406712966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45978.855406712966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45978.855406712966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45978.855406712966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45978.855406712966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45978.855406712966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45978.855406712966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45978.855406712966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45978.855406712966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45978.855406712966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45978.855406712966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45978.855406712966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45978.855406712966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45978.855406712966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45978.855406712966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45978.855406712966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45978.855406712966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45978.855406712966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45978.855406712966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45978.855406712966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45978.855406712966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45978.855406712966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45978.855406712966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45978.855406712966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45978.855406712966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45978.855406712966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45978.855406712966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45978.855406712966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45978.855406712966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45978.855406712966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45978.855406712966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45978.855406712966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45978.855406712966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45978.855406712966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45978.855406712966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45978.855406712966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45978.855406712966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45978.855406712966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45978.855406712966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45978.855406712966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45978.855406712966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45978.855406712966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45978.855406712966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45978.855406712966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45978.855406712966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45978.855406712966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45978.855406712966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45978.855406712966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45978.855406712966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45978.855406712966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45978.855406712966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45978.855406712966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45978.855406712966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45978.855406712966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45978.855406712966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45978.855406712966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45978.855406712966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45978.855406712966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45978.855406712966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45978.855406712966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45978.855406712966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45978.855406712966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45978.855406712966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45978.855406712966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45978.855406712966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45978.855406712966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45978.855406712966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45978.855406712966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45978.855406712966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45978.855406712966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45978.855406712966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45978.855406712966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45978.855406712966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45978.855406712966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45978.855406712966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45978.855406712966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45978.855406712966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45978.855406712966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45978.855406712966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45978.855406712966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45978.855406712966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45978.855406712966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45978.855406712966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45978.855406712966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45978.855406712966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45978.855406712966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45978.855406712966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45978.855406712966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45978.855406712966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45978.855406712966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45978.855406712966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45978.855406712966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45978.855406712966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45978.855406712966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45978.855406712966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45978.855406712966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45978.855406712966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45978.855406712966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45978.855406712966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45978.855406712966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45978.855406712966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45978.855406712966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45978.855406712966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45978.855406712966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45978.855406712966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45978.855406712966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45978.855406712966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45978.855406712966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45978.855406712966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45978.855406712966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45978.855406712966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45978.855406712966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45978.855406712966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45978.855406712966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45978.855406712966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45978.855406712966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45978.855406712966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45978.855406712966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45978.855406712966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45978.855406712966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45978.855406712966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45978.855406712966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45978.855406712966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45978.855406712966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45978.855406712966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45978.855406712966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45978.855406712966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45978.855406712966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45978.855406712966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45978.855406712966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45978.855406712966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45978.855406712966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45978.855406712966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45978.855406712966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45978.855406712966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45978.855406712966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45978.855406712966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45978.855406712966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45978.855406712966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45978.855406712966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45978.855406712966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45978.855406712966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45978.855406712966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45978.855406712966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45978.855406712966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45978.855406712966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45978.855406712966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45978.855406712966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45978.855406712966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45978.855406712966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45978.855406712966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45978.855406712966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45978.855406712966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45978.855406712966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45978.855406712966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45978.855406712966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45978.855406712966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45978.855406712966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45978.855406712966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45978.855406712966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45978.855406712966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45978.855406712966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45978.855406712966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45978.855406712966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45978.855406712966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45978.855406712966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45978.855406712966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45978.855406712966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45978.855406712966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45978.855406712966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45978.855406712966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45978.855406712966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45978.855406712966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45978.855406712966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45978.855406712966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45978.855406712966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45978.855406712966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45978.855406712966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45978.855406712966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45978.855406712966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45978.855406712966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45978.855406712966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45978.855406712966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45978.855406712966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45978.855406712966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45978.855406712966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45978.855406712966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45978.855406712966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45978.855406712966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45978.855406712966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45978.855406712966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45978.855406712966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45978.855406712966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45978.855406712966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45978.855406712966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45978.855406712966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45978.855406712966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45978.855406712966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45978.855406712966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45978.855406712966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45978.855406712966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45978.855406712966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45978.855406712966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45978.855406712966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45978.855406712966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45978.855406712966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45978.855406712966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45978.855406712966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45978.855406712966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45978.855406712966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45978.855406712966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45978.855406712966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45978.855406712966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45978.855406712966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45978.855406712966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45978.855406712966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45978.855406712966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45978.855406712966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45978.855406712966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45978.855406712966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45978.855406712966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45978.855406712966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45978.855406712966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45978.855406712966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45978.855406712966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45978.855406712966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45978.855406712966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45978.855406712966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45978.855406712966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45978.855406712966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45978.855406712966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45978.855406712966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45978.855406712966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45978.855406712966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45978.855406712966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45978.855406712966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45978.855406712966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45978.855406712966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45978.855406712966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45978.855406712966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45978.855406712966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45978.855406712966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45978.855406712966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45978.855406712966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45978.855406712966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45978.855406712966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45978.855406712966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45978.855406712966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45978.855406712966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45978.855406712966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45978.855406712966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45978.855406712966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45978.855406712966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45978.855406712966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45978.855406712966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45978.855406712966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45978.855406712966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45978.855406712966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45978.855406712966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45978.855406712966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45978.855406712966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45978.855406712966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45978.855406712966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45978.855406712966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45978.855406712966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45978.855406712966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45978.855406712966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45978.855406712966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45978.855406712966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45978.855406712966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45978.855406712966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45978.855406712966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45978.855406712966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45978.855406712966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45978.855406712966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45978.855406712966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45978.855406712966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45978.855406712966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45978.855406712966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45978.855406712966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45978.855406712966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45978.855406712966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45978.855406712966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45978.855406712966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45978.855406712966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45978.855406712966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45978.855406712966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45978.855406712966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45978.855406712966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45978.855406712966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45978.855406712966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45978.855406712966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45978.855406712966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45978.855406712966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45978.855406712966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45978.855406712966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45978.855406712966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45978.855406712966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45978.855406712966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45978.855406712966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45978.855406712966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45978.855406712966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45978.855406712966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45978.855406712966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45978.855406712966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45978.855406712966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45978.855406712966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45978.855406712966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45978.855406712966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45978.855406712966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45978.855406712966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45978.855406712966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45978.855406712966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45978.855406712966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45978.855406712966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45978.855406712966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45978.855406712966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45978.855406712966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45978.855406712966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45978.855406712966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45978.855406712966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45978.855406712966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45978.855406712966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45978.855406712966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45978.855406712966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45978.855406712966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45978.855406712966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45978.855406712966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45978.855406712966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45978.855406712966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45978.855406712966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45978.855406712966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45978.855406712966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45978.855406712966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45978.855406712966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45978.855406712966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45978.855406712966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45978.855406712966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45978.855406712966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45978.855406712966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45978.855406712966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45978.855406712966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45978.855406712966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45978.855406712966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45978.855406712966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45978.855406712966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45978.855406712966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45978.855406712966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45978.855406712966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45978.855406712966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45978.855406712966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45978.855406712966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45978.855406712966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45978.855406712966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45978.855406712966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45978.855406712966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45978.855406712966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45978.855406712966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45978.855406712966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45978.855406712966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45978.855406712966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45978.855406712966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45978.855406712966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45978.855406712966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45978.855406712966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45978.855406712966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45978.855406712966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45978.855406712966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45978.855406712966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45978.855406712966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45978.855406712966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45978.855406712966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45978.855406712966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45978.855406712966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45978.855406712966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45978.855406712966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45978.855406712966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45978.855406712966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45978.855406712966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45978.855406712966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45978.855406712966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45978.855406712966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45978.855406712966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45978.855406712966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45978.855406712966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45978.855406712966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45978.855406712966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45978.855406712966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45978.855406712966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45978.855406712966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45978.855406712966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45978.855406712966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45978.855406712966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45978.855406712966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45978.855406712966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45978.855406712966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45978.855406712966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45978.855406712966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45978.855406712966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45978.855406712966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45978.855406712966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45978.855406712966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45978.855406712966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45978.855406712966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45978.855406712966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45978.855406712966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45978.855406712966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45978.855406712966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45978.855406712966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45978.855406712966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45978.855406712966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45978.855406712966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45978.855406712966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45978.855406712966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45978.855406712966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45978.855406712966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45978.855406712966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45978.855406712966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45978.855406712966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45978.855406712966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45978.855406712966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45978.855406712966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45978.855406712966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45978.855406712966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45978.855406712966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45978.855406712966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45978.855406712966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45978.855406712966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45978.855406712966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45978.855406712966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45978.855406712966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45978.855406712966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45978.855406712966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45978.855406712966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45978.855406712966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45978.855406712966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45978.855406712966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45978.855406712966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45978.855406712966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45978.855406712966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45978.855406712966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45978.855406712966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45978.855406712966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45978.855406712966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45978.855406712966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45978.855406712966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45978.855406712966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45978.855406712966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45978.855406712966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45978.855406712966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45978.855406712966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45978.855406712966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45978.855406712966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45978.855406712966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45978.855406712966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45978.855406712966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45978.855406712966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45978.855406712966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45978.855406712966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45978.855406712966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45978.855406712966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45978.855406712966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45978.855406712966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45978.855406712966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45978.855406712966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45978.855406712966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45978.855406712966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45978.855406712966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45978.855406712966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45978.855406712966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45978.855406712966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45978.855406712966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45978.855406712966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45978.855406712966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45978.855406712966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45978.855406712966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45978.855406712966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45978.855406712966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45978.855406712966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45978.855406712966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45978.855406712966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45978.855406712966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45978.855406712966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45978.855406712966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45978.855406712966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45978.855406712966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45978.855406712966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45978.855406712966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45978.855406712966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45978.855406712966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45978.855406712966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45978.855406712966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45978.855406712966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45978.855406712966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45978.855406712966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45978.855406712966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45978.855406712966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45978.855406712966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45978.855406712966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45978.855406712966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45978.855406712966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45978.855406712966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45978.855406712966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45978.855406712966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45978.855406712966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45978.855406712966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45978.855406712966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45978.855406712966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45978.855406712966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45978.855406712966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45978.855406712966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45978.855406712966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45978.855406712966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45978.855406712966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45978.855406712966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45978.855406712966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45978.855406712966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45978.855406712966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45978.855406712966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45978.855406712966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45978.855406712966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45978.855406712966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45978.855406712966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45978.855406712966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45978.855406712966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45978.855406712966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45978.855406712966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45978.855406712966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45978.855406712966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45978.855406712966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45978.855406712966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45978.855406712966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45978.855406712966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45978.855406712966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45978.855406712966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45978.855406712966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45978.855406712966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45978.855406712966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45978.855406712966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45978.855406712966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45978.855406712966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45978.855406712966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45978.855406712966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45978.855406712966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45978.855406712966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45978.855406712966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45978.855406712966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45978.855406712966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45978.855406712966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45978.855406712966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45978.855406712966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45978.855406712966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45978.855406712966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45978.855406712966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45978.855406712966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45978.855406712966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45978.855406712966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45978.855406712966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45978.855406712966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45978.855406712966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45978.855406712966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45978.855406712966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45978.855406712966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45978.855406712966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45978.855406712966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45978.855406712966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45978.855406712966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45978.855406712966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45978.855406712966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45978.855406712966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45978.855406712966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45978.855406712966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45978.855406712966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45978.855406712966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45978.855406712966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45978.855406712966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45978.855406712966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45978.855406712966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45978.855406712966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45978.855406712966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45978.855406712966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45978.855406712966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45978.855406712966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45978.855406712966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45978.855406712966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45978.855406712966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45978.855406712966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45978.855406712966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45978.855406712966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45978.855406712966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45978.855406712966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45978.855406712966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45978.855406712966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45978.855406712966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45978.855406712966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45978.855406712966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45978.855406712966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45978.855406712966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45978.855406712966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45978.855406712966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45978.855406712966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45978.855406712966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45978.855406712966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45978.855406712966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45978.855406712966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45978.855406712966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45978.855406712966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45978.855406712966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45978.855406712966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45978.855406712966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45978.855406712966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45978.855406712966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45978.855406712966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45978.855406712966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45978.855406712966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45978.855406712966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45978.855406712966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45978.855406712966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45978.855406712966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45978.855406712966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45978.855406712966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45978.855406712966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45978.855406712966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45978.855406712966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45978.855406712966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45978.855406712966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45978.855406712966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45978.855406712966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45978.855406712966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45978.855406712966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45978.855406712966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45978.855406712966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45978.855406712966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45978.855406712966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45978.855406712966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45978.855406712966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45978.855406712966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45978.855406712966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45978.855406712966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45978.855406712966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45978.855406712966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45978.855406712966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45978.855406712966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45978.855406712966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45978.855406712966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45978.855406712966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45978.855406712966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45978.855406712966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45978.855406712966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45978.855406712966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45978.855406712966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45978.855406712966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45978.855406712966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45978.855406712966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45978.855406712966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45978.855406712966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45978.855406712966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45978.855406712966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45978.855406712966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45978.855406712966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45978.855406712966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45978.855406712966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45978.855406712966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45978.855406712966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45978.855406712966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45978.855406712966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45978.855406712966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45978.855406712966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45978.855406712966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45978.855406712966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45978.855406712966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45978.855406712966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45978.855406712966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45978.855406712966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45978.855406712966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45978.855406712966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45978.855406712966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45978.855406712966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45978.855406712966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45978.855406712966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45978.855406712966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45978.855406712966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45978.855406712966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45978.855406712966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45978.855406712966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45978.855406712966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45978.855406712966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45978.855406712966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45978.855406712966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45978.855406712966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45978.855406712966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45978.855406712966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45978.855406712966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45978.855406712966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45978.855406712966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45978.855406712966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45978.855406712966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45978.855406712966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45978.855406712966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45978.855406712966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45978.855406712966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45978.855406712966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45978.855406712966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45978.855406712966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45978.855406712966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45978.855406712966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45978.855406712966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45978.855406712966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45978.855406712966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45978.855406712966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45978.855406712966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45978.855406712966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45978.855406712966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45978.855406712966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45978.855406712966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45978.855406712966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45978.855406712966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45978.855406712966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45978.855406712966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45978.855406712966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45978.855406712966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45978.855406712966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45978.855406712966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45978.855406712966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45978.855406712966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45978.855406712966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45978.855406712966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45978.855406712966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45978.855406712966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45978.855406712966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45978.855406712966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45978.855406712966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45978.855406712966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45978.855406712966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45978.855406712966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45978.855406712966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45978.855406712966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45978.855406712966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45978.855406712966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45978.855406712966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45978.855406712966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45978.855406712966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45978.855406712966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45978.855406712966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45978.855406712966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45978.855406712966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45978.855406712966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45978.855406712966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45978.855406712966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45978.855406712966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45978.855406712966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45978.855406712966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45978.855406712966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45978.855406712966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45978.855406712966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45978.855406712966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45978.855406712966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45978.855406712966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45978.855406712966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45978.855406712966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45978.855406712966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45978.855406712966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45978.855406712966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45978.855406712966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45978.855406712966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45978.855406712966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45978.855406712966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45978.855406712966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45978.855406712966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45978.855406712966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45978.855406712966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45978.855406712966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45978.855406712966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45978.855406712966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45978.855406712966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45978.855406712966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45978.855406712966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45978.855406712966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45978.855406712966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45978.855406712966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45978.855406712966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45978.855406712966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45978.855406712966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45978.855406712966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45978.855406712966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45978.855406712966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45978.855406712966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45978.855406712966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45978.855406712966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45978.855406712966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45978.855406712966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45978.855406712966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45978.855406712966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45978.855406712966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45978.855406712966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45978.855406712966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45978.855406712966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45978.855406712966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45978.855406712966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45978.855406712966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45978.855406712966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45978.855406712966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45978.855406712966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45978.855406712966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45978.855406712966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45978.855406712966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45978.855406712966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45978.855406712966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45978.855406712966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45978.855406712966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45978.855406712966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45978.855406712966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45978.855406712966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45978.855406712966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45978.855406712966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45978.855406712966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45978.855406712966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45978.855406712966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45978.855406712966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45978.855406712966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45978.855406712966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45978.855406712966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45978.855406712966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45978.855406712966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45978.855406712966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45978.855406712966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45978.855406712966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45978.855406712966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45978.855406712966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45978.855406712966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45978.855406712966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45978.855406712966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45978.855406712966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45978.855406712966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45978.855406712966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45978.855406712966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45978.855406712966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45978.855406712966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45978.855406712966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45978.855406712966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45978.855406712966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45978.855406712966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7"/>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275.37468912037002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36227</v>
      </c>
      <c r="E3" s="94" t="s">
        <v>39021</v>
      </c>
      <c r="F3" s="95"/>
      <c r="G3" s="96">
        <f ca="1">IFERROR(NOW()-F3,"")</f>
        <v>45978.855406712966</v>
      </c>
      <c r="H3" s="95">
        <v>45978.733784722222</v>
      </c>
      <c r="I3" s="113" t="str">
        <f>IFERROR(VLOOKUP(D3,DB!A:F,6,0),"")</f>
        <v>SCECO</v>
      </c>
      <c r="J3" s="113" t="str">
        <f>IFERROR(VLOOKUP(D3,DB!A:G,7,0),"")</f>
        <v>Dead</v>
      </c>
      <c r="K3" s="97" t="s">
        <v>39112</v>
      </c>
      <c r="L3" s="91" t="str">
        <f>IFERROR(VLOOKUP(D3,DB!A:I,9,0),"")</f>
        <v>Latis</v>
      </c>
    </row>
    <row r="4" spans="1:16" ht="15" customHeight="1">
      <c r="A4" s="113"/>
      <c r="B4" s="113"/>
      <c r="C4" s="93"/>
      <c r="D4" s="91"/>
      <c r="E4" s="94"/>
      <c r="F4" s="95"/>
      <c r="G4" s="96">
        <f ca="1">IFERROR(NOW()-F4,"")</f>
        <v>45978.855406712966</v>
      </c>
      <c r="H4" s="95"/>
      <c r="I4" s="113"/>
      <c r="J4" s="113" t="str">
        <f>IFERROR(VLOOKUP(D4,DB!A:G,7,0),"")</f>
        <v/>
      </c>
      <c r="K4" s="97"/>
      <c r="L4" s="91" t="str">
        <f>IFERROR(VLOOKUP(D4,DB!A:I,9,0),"")</f>
        <v/>
      </c>
    </row>
    <row r="5" spans="1:16" ht="15" customHeight="1">
      <c r="A5" s="113"/>
      <c r="B5" s="113" t="str">
        <f>IFERROR(VLOOKUP(D5,DB!A:K,11,0),"")</f>
        <v>R4</v>
      </c>
      <c r="C5" s="93"/>
      <c r="D5" s="91" t="s">
        <v>39113</v>
      </c>
      <c r="E5" s="94"/>
      <c r="F5" s="95"/>
      <c r="G5" s="96">
        <f ca="1">IFERROR(NOW()-F5,"")</f>
        <v>45978.855406712966</v>
      </c>
      <c r="H5" s="95"/>
      <c r="I5" s="113" t="str">
        <f>IFERROR(VLOOKUP(D5,DB!A:F,6,0),"")</f>
        <v>Generator-SG</v>
      </c>
      <c r="J5" s="113" t="str">
        <f>IFERROR(VLOOKUP(D5,DB!A:G,7,0),"")</f>
        <v>No BB Shifted</v>
      </c>
      <c r="K5" s="97"/>
      <c r="L5" s="91" t="str">
        <f>IFERROR(VLOOKUP(D5,DB!A:I,9,0),"")</f>
        <v>Latis</v>
      </c>
    </row>
    <row r="6" spans="1:16" ht="15" customHeight="1">
      <c r="A6" s="113"/>
      <c r="B6" s="113" t="str">
        <f>IFERROR(VLOOKUP(D6,DB!A:K,11,0),"")</f>
        <v/>
      </c>
      <c r="C6" s="93"/>
      <c r="D6" s="91"/>
      <c r="E6" s="94"/>
      <c r="F6" s="95"/>
      <c r="G6" s="96">
        <f ca="1">IFERROR(NOW()-F6,"")</f>
        <v>45978.855406712966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45978.855406712966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45978.855406712966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45978.855406712966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45978.855406712966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45978.855406712966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45978.855406712966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45978.855406712966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45978.855406712966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45978.855406712966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45978.855406712966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45978.855406712966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45978.855406712966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45978.855406712966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45978.855406712966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45978.855406712966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45978.855406712966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45978.855406712966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0">IFERROR(NOW()-F24,"")</f>
        <v>45978.855406712966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45978.855406712966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45978.855406712966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45978.855406712966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45978.855406712966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45978.855406712966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45978.855406712966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45978.855406712966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45978.855406712966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45978.855406712966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45978.855406712966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45978.855406712966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45978.855406712966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45978.855406712966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45978.855406712966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45978.855406712966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45978.855406712966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45978.855406712966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45978.855406712966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45978.855406712966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45978.855406712966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45978.855406712966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45978.855406712966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45978.855406712966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45978.855406712966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45978.855406712966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45978.855406712966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45978.855406712966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45978.855406712966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45978.855406712966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45978.855406712966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45978.855406712966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45978.855406712966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45978.855406712966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45978.855406712966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45978.855406712966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45978.855406712966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45978.855406712966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45978.855406712966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45978.855406712966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45978.855406712966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45978.855406712966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45978.855406712966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45978.855406712966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45978.855406712966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45978.855406712966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45978.855406712966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45978.855406712966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45978.855406712966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45978.855406712966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45978.855406712966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45978.855406712966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45978.855406712966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45978.855406712966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45978.855406712966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45978.855406712966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45978.855406712966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45978.855406712966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45978.855406712966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45978.855406712966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45978.855406712966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45978.855406712966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45978.855406712966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45978.855406712966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1">IFERROR(NOW()-F88,"")</f>
        <v>45978.855406712966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45978.855406712966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45978.855406712966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45978.855406712966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45978.855406712966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45978.855406712966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45978.855406712966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45978.855406712966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45978.855406712966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45978.855406712966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45978.855406712966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45978.855406712966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45978.855406712966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45978.855406712966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45978.855406712966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45978.855406712966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45978.855406712966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45978.855406712966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45978.855406712966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45978.855406712966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45978.855406712966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45978.855406712966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45978.855406712966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45978.855406712966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45978.855406712966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45978.855406712966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45978.855406712966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45978.855406712966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45978.855406712966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45978.855406712966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45978.855406712966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45978.855406712966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45978.855406712966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45978.855406712966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45978.855406712966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45978.855406712966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45978.855406712966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45978.855406712966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45978.855406712966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45978.855406712966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45978.855406712966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45978.855406712966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45978.855406712966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45978.855406712966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45978.855406712966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45978.855406712966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45978.855406712966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45978.855406712966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45978.855406712966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45978.855406712966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45978.855406712966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45978.855406712966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45978.855406712966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45978.855406712966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45978.855406712966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45978.855406712966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45978.855406712966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45978.855406712966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45978.855406712966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45978.855406712966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45978.855406712966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45978.855406712966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45978.855406712966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45978.855406712966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2">IFERROR(NOW()-F152,"")</f>
        <v>45978.855406712966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45978.855406712966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45978.855406712966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45978.855406712966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45978.855406712966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45978.855406712966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45978.855406712966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45978.855406712966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45978.855406712966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45978.855406712966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45978.855406712966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45978.855406712966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45978.855406712966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45978.855406712966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45978.855406712966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45978.855406712966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45978.855406712966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45978.855406712966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45978.855406712966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45978.855406712966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45978.855406712966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45978.855406712966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45978.855406712966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45978.855406712966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45978.855406712966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45978.855406712966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45978.855406712966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45978.855406712966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45978.855406712966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45978.855406712966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45978.855406712966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45978.855406712966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45978.855406712966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45978.855406712966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45978.855406712966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45978.855406712966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45978.855406712966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45978.855406712966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45978.855406712966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45978.855406712966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45978.855406712966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45978.855406712966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45978.855406712966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45978.855406712966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45978.855406712966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45978.855406712966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45978.855406712966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45978.855406712966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45978.855406712966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45978.855406712966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45978.855406712966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45978.855406712966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45978.855406712966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45978.855406712966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45978.855406712966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45978.855406712966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45978.855406712966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45978.855406712966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45978.855406712966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45978.855406712966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45978.855406712966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45978.855406712966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45978.855406712966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45978.855406712966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3">IFERROR(NOW()-F216,"")</f>
        <v>45978.855406712966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45978.855406712966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45978.855406712966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45978.855406712966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45978.855406712966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45978.855406712966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45978.855406712966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45978.855406712966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45978.855406712966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45978.855406712966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45978.855406712966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45978.855406712966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45978.855406712966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45978.855406712966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45978.855406712966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45978.855406712966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45978.855406712966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45978.855406712966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45978.855406712966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45978.855406712966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45978.855406712966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45978.855406712966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45978.855406712966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45978.855406712966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45978.855406712966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45978.855406712966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45978.855406712966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45978.855406712966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45978.855406712966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45978.855406712966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45978.855406712966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45978.855406712966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45978.855406712966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45978.855406712966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45978.855406712966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45978.855406712966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45978.855406712966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45978.855406712966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45978.855406712966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45978.855406712966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45978.855406712966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45978.855406712966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45978.855406712966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45978.855406712966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45978.855406712966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45978.855406712966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45978.855406712966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45978.855406712966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45978.855406712966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45978.855406712966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45978.855406712966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45978.855406712966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45978.855406712966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45978.855406712966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45978.855406712966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45978.855406712966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45978.855406712966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45978.855406712966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45978.855406712966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45978.855406712966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45978.855406712966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45978.855406712966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45978.855406712966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45978.855406712966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4">IFERROR(NOW()-F280,"")</f>
        <v>45978.855406712966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45978.855406712966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45978.855406712966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45978.855406712966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45978.855406712966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45978.855406712966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45978.855406712966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45978.855406712966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45978.855406712966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45978.855406712966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45978.855406712966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45978.855406712966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45978.855406712966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45978.855406712966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45978.855406712966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45978.855406712966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45978.855406712966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45978.855406712966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45978.855406712966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45978.855406712966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45978.855406712966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45978.855406712966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45978.855406712966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45978.855406712966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45978.855406712966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45978.855406712966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45978.855406712966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45978.855406712966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45978.855406712966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45978.855406712966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45978.855406712966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45978.855406712966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45978.855406712966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45978.855406712966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45978.855406712966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45978.855406712966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45978.855406712966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45978.855406712966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45978.855406712966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45978.855406712966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45978.855406712966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45978.855406712966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45978.855406712966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45978.855406712966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45978.855406712966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45978.855406712966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45978.855406712966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45978.855406712966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45978.855406712966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45978.855406712966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45978.855406712966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45978.855406712966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45978.855406712966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45978.855406712966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45978.855406712966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45978.855406712966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45978.855406712966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45978.855406712966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45978.855406712966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45978.855406712966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45978.855406712966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45978.855406712966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45978.855406712966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45978.855406712966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5">IFERROR(NOW()-F344,"")</f>
        <v>45978.855406712966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45978.855406712966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45978.855406712966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45978.855406712966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45978.855406712966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45978.855406712966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45978.855406712966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45978.855406712966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45978.855406712966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45978.855406712966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45978.855406712966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45978.855406712966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45978.855406712966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45978.855406712966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45978.855406712966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45978.855406712966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45978.855406712966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45978.855406712966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45978.855406712966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45978.855406712966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45978.855406712966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45978.855406712966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45978.855406712966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45978.855406712966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45978.855406712966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45978.855406712966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45978.855406712966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45978.855406712966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45978.855406712966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45978.855406712966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45978.855406712966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45978.855406712966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45978.855406712966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45978.855406712966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45978.855406712966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45978.855406712966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45978.855406712966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45978.855406712966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45978.855406712966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45978.855406712966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45978.855406712966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45978.855406712966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45978.855406712966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45978.855406712966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45978.855406712966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45978.855406712966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45978.855406712966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45978.855406712966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45978.855406712966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45978.855406712966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45978.855406712966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45978.855406712966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45978.855406712966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45978.855406712966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45978.855406712966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45978.855406712966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45978.855406712966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45978.855406712966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45978.855406712966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45978.855406712966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45978.855406712966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45978.855406712966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45978.855406712966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45978.855406712966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71" ca="1" si="6">IFERROR(NOW()-F408,"")</f>
        <v>45978.855406712966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45978.855406712966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45978.855406712966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45978.855406712966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45978.855406712966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45978.855406712966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45978.855406712966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45978.855406712966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45978.855406712966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45978.855406712966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45978.855406712966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45978.855406712966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45978.855406712966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45978.855406712966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45978.855406712966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45978.855406712966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45978.855406712966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45978.855406712966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45978.855406712966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45978.855406712966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45978.855406712966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45978.855406712966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45978.855406712966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45978.855406712966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45978.855406712966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45978.855406712966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45978.855406712966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45978.855406712966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45978.855406712966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45978.855406712966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45978.855406712966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45978.855406712966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45978.855406712966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45978.855406712966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45978.855406712966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45978.855406712966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45978.855406712966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45978.855406712966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45978.855406712966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45978.855406712966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45978.855406712966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45978.855406712966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45978.855406712966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45978.855406712966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45978.855406712966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45978.855406712966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45978.855406712966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45978.855406712966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45978.855406712966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45978.855406712966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45978.855406712966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45978.855406712966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45978.855406712966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45978.855406712966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45978.855406712966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45978.855406712966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45978.855406712966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45978.855406712966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45978.855406712966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45978.855406712966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45978.855406712966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45978.855406712966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45978.855406712966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45978.855406712966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ref="G472:G517" ca="1" si="7">IFERROR(NOW()-F472,"")</f>
        <v>45978.855406712966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45978.855406712966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45978.855406712966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45978.855406712966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45978.855406712966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45978.855406712966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45978.855406712966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45978.855406712966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45978.855406712966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45978.855406712966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45978.855406712966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45978.855406712966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45978.855406712966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45978.855406712966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45978.855406712966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45978.855406712966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45978.855406712966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45978.855406712966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45978.855406712966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45978.855406712966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45978.855406712966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45978.855406712966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45978.855406712966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45978.855406712966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45978.855406712966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45978.855406712966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45978.855406712966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45978.855406712966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45978.855406712966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45978.855406712966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45978.855406712966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45978.855406712966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45978.855406712966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45978.855406712966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45978.855406712966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45978.855406712966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45978.855406712966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45978.855406712966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45978.855406712966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45978.855406712966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45978.855406712966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45978.855406712966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45978.855406712966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45978.855406712966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45978.855406712966</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45978.855406712966</v>
      </c>
      <c r="H517" s="95"/>
      <c r="I517" s="113" t="str">
        <f>IFERROR(VLOOKUP(D517,DB!A:F,6,0),"")</f>
        <v/>
      </c>
      <c r="J517" s="113" t="str">
        <f>IFERROR(VLOOKUP(D517,DB!A:G,7,0),"")</f>
        <v/>
      </c>
      <c r="K517" s="97"/>
      <c r="L517" s="91" t="str">
        <f>IFERROR(VLOOKUP(D517,DB!A:I,9,0),"")</f>
        <v/>
      </c>
    </row>
  </sheetData>
  <dataValidations count="2">
    <dataValidation allowBlank="1" showInputMessage="1" showErrorMessage="1" sqref="E1" xr:uid="{A4F81451-56CC-4543-9497-104C4E44EE4B}"/>
    <dataValidation type="list" allowBlank="1" showInputMessage="1" showErrorMessage="1" sqref="E2:E5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87.023346527777903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52.666529398149578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30.19429560185381</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t="shared" ref="G5:G6" ca="1" si="2">IFERROR(NOW()-F5,"")</f>
        <v>1.3406034722283948</v>
      </c>
      <c r="H5" s="135">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33946</v>
      </c>
      <c r="E6" s="109" t="s">
        <v>39021</v>
      </c>
      <c r="F6" s="135">
        <v>45978.738356481481</v>
      </c>
      <c r="G6" s="111">
        <f t="shared" ca="1" si="2"/>
        <v>0.11705023148533655</v>
      </c>
      <c r="H6" s="135">
        <v>45978.716273148151</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09">
        <f t="shared" ref="G7:G68" ca="1" si="3">IFERROR(NOW()-F7,"")</f>
        <v>45978.855406712966</v>
      </c>
      <c r="H7" s="109"/>
      <c r="I7" s="109" t="str">
        <f>IFERROR(VLOOKUP(D7,DB!A:F,6,0),"")</f>
        <v/>
      </c>
      <c r="J7" s="109" t="str">
        <f>IFERROR(VLOOKUP(D7,DB!A:G,7,0),"")</f>
        <v/>
      </c>
      <c r="K7" s="109"/>
      <c r="L7" s="109" t="str">
        <f>IFERROR(VLOOKUP(D7,DB!A:I,9,0),"")</f>
        <v/>
      </c>
    </row>
    <row r="8" spans="1:13">
      <c r="A8" s="109"/>
      <c r="B8" s="109" t="str">
        <f>IFERROR(VLOOKUP(D8,DB!A:K,11,0),"")</f>
        <v>R5</v>
      </c>
      <c r="C8" s="109"/>
      <c r="D8" s="109" t="s">
        <v>39124</v>
      </c>
      <c r="E8" s="109"/>
      <c r="F8" s="109"/>
      <c r="G8" s="109">
        <f t="shared" ca="1" si="3"/>
        <v>45978.855406712966</v>
      </c>
      <c r="H8" s="109"/>
      <c r="I8" s="109" t="str">
        <f>IFERROR(VLOOKUP(D8,DB!A:F,6,0),"")</f>
        <v>SCECO+STB</v>
      </c>
      <c r="J8" s="109" t="str">
        <f>IFERROR(VLOOKUP(D8,DB!A:G,7,0),"")</f>
        <v>Good</v>
      </c>
      <c r="K8" s="109"/>
      <c r="L8" s="109" t="str">
        <f>IFERROR(VLOOKUP(D8,DB!A:I,9,0),"")</f>
        <v>Latis</v>
      </c>
    </row>
    <row r="9" spans="1:13">
      <c r="A9" s="109"/>
      <c r="B9" s="109" t="str">
        <f>IFERROR(VLOOKUP(D9,DB!A:K,11,0),"")</f>
        <v/>
      </c>
      <c r="C9" s="109"/>
      <c r="D9" s="109"/>
      <c r="E9" s="109"/>
      <c r="F9" s="109"/>
      <c r="G9" s="109">
        <f t="shared" ca="1" si="3"/>
        <v>45978.855406712966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45978.855406712966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45978.855406712966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45978.855406712966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45978.855406712966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45978.855406712966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45978.855406712966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45978.855406712966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45978.855406712966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45978.855406712966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45978.855406712966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45978.855406712966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45978.855406712966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45978.855406712966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45978.855406712966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45978.855406712966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45978.855406712966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45978.855406712966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45978.855406712966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45978.855406712966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45978.855406712966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45978.855406712966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45978.855406712966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45978.855406712966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45978.855406712966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45978.855406712966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45978.855406712966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45978.855406712966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45978.855406712966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45978.855406712966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45978.855406712966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45978.855406712966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45978.855406712966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45978.855406712966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45978.855406712966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45978.855406712966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45978.855406712966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45978.855406712966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45978.855406712966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45978.855406712966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45978.855406712966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45978.855406712966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45978.855406712966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45978.855406712966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45978.855406712966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45978.855406712966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45978.855406712966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45978.855406712966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45978.855406712966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45978.855406712966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45978.855406712966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45978.855406712966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45978.855406712966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45978.855406712966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45978.855406712966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45978.855406712966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45978.855406712966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45978.855406712966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45978.855406712966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45978.855406712966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45978.855406712966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45978.855406712966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45978.855406712966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45978.855406712966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45978.855406712966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45978.855406712966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45978.855406712966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45978.855406712966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45978.855406712966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45978.855406712966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45978.855406712966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45978.855406712966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45978.855406712966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45978.855406712966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45978.855406712966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45978.855406712966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45978.855406712966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45978.855406712966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45978.855406712966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45978.855406712966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45978.855406712966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45978.855406712966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45978.855406712966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45978.855406712966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45978.855406712966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45978.855406712966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45978.855406712966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45978.855406712966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45978.855406712966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45978.855406712966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45978.855406712966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45978.855406712966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45978.855406712966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45978.855406712966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45978.855406712966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45978.855406712966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45978.855406712966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45978.855406712966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45978.855406712966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45978.855406712966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45978.855406712966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45978.855406712966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45978.855406712966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45978.855406712966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45978.855406712966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45978.855406712966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45978.855406712966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45978.855406712966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45978.855406712966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45978.855406712966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45978.855406712966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45978.855406712966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45978.855406712966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45978.855406712966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45978.855406712966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45978.855406712966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45978.855406712966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45978.855406712966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45978.855406712966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45978.855406712966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45978.855406712966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45978.855406712966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45978.855406712966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45978.855406712966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45978.855406712966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45978.855406712966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45978.855406712966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45978.855406712966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45978.855406712966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45978.855406712966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45978.855406712966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45978.855406712966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45978.855406712966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45978.855406712966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45978.855406712966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45978.855406712966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45978.855406712966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45978.855406712966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45978.855406712966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45978.855406712966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45978.855406712966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45978.855406712966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45978.855406712966</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45978.855406712966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45978.855406712966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45978.855406712966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45978.855406712966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45978.855406712966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45978.855406712966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45978.855406712966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45978.855406712966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45978.855406712966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45978.855406712966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45978.855406712966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45978.855406712966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45978.855406712966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45978.855406712966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45978.855406712966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45978.855406712966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45978.855406712966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45978.855406712966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45978.855406712966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45978.855406712966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45978.855406712966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45978.855406712966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45978.855406712966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45978.855406712966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45978.855406712966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45978.855406712966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45978.855406712966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45978.855406712966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45978.855406712966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45978.855406712966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45978.855406712966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45978.855406712966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45978.855406712966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45978.855406712966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45978.855406712966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45978.855406712966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45978.855406712966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45978.855406712966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45978.855406712966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45978.855406712966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45978.855406712966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45978.855406712966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45978.855406712966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45978.855406712966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45978.855406712966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45978.855406712966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45978.855406712966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45978.855406712966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45978.855406712966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45978.855406712966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45978.855406712966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45978.855406712966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45978.855406712966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45978.855406712966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45978.855406712966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45978.855406712966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45978.855406712966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45978.855406712966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45978.855406712966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45978.855406712966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45978.855406712966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45978.855406712966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45978.855406712966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45978.855406712966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45978.855406712966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45978.855406712966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45978.855406712966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45978.855406712966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45978.855406712966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45978.855406712966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45978.855406712966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45978.855406712966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45978.855406712966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45978.855406712966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45978.855406712966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45978.855406712966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45978.855406712966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45978.855406712966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45978.855406712966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45978.855406712966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45978.855406712966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45978.855406712966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45978.855406712966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45978.855406712966</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2025-11-17T17:32:01Z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