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91" documentId="120_S{2AC9BD13-BADA-5192-A53E-5A8FF88502F6}" xr6:coauthVersionLast="47" xr6:coauthVersionMax="47" xr10:uidLastSave="{5C18D67F-C5EA-4D18-B76B-4E6BBFE831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<sst xmlns="http://schemas.openxmlformats.org/spreadsheetml/2006/main" count="181599" uniqueCount="39214">
  <si>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</si>
  <si>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</si>
  <si>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</si>
  <si>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</si>
  <si>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</si>
  <si>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</si>
  <si>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</si>
  <si>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</si>
  <si>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</si>
  <si>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</si>
  <si>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</si>
  <si>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</si>
  <si>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</si>
  <si>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</si>
  <si>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</si>
  <si>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</si>
  <si>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</si>
  <si>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</si>
  <si>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</si>
  <si>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</si>
  <si>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</si>
  <si>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</si>
  <si>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</si>
  <si>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</si>
  <si>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</si>
  <si>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</si>
  <si>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</si>
  <si>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</si>
  <si>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</si>
  <si>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</si>
  <si>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</si>
  <si>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</si>
  <si>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</si>
  <si>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</si>
  <si>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</si>
  <si>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</si>
  <si>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</si>
  <si>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</si>
  <si>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</si>
  <si>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</si>
  <si>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</si>
  <si>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</si>
  <si>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</si>
  <si>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</si>
  <si>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</si>
  <si>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</si>
  <si>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</si>
  <si>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</si>
  <si>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</si>
  <si>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</si>
  <si>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</si>
  <si>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</si>
  <si>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</si>
  <si>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</si>
  <si>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</si>
  <si>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</si>
  <si>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</si>
  <si>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</si>
  <si>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</si>
  <si>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</si>
  <si>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</si>
  <si>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</si>
  <si>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</si>
  <si>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</si>
  <si>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</si>
  <si>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</si>
  <si>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</si>
  <si>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</si>
  <si>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</si>
  <si>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</si>
  <si>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</si>
  <si>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</si>
  <si>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</si>
  <si>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</si>
  <si>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</si>
  <si>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</si>
  <si>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</si>
  <si>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</si>
  <si>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</si>
  <si>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</si>
  <si>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</si>
  <si>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</si>
  <si>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</si>
  <si>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</si>
  <si>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</si>
  <si>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</si>
  <si>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</si>
  <si>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</si>
  <si>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</si>
  <si>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</si>
  <si>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</si>
  <si>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</si>
  <si>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</si>
  <si>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</si>
  <si>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</si>
  <si>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</si>
  <si>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</si>
  <si>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</si>
  <si>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</si>
  <si>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</si>
  <si>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</si>
  <si>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</si>
  <si>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</si>
  <si>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</si>
  <si>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</si>
  <si>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</si>
  <si>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</si>
  <si>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</si>
  <si>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</si>
  <si>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</si>
  <si>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</si>
  <si>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</si>
  <si>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</si>
  <si>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</si>
  <si>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</si>
  <si>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</si>
  <si>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</si>
  <si>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</si>
  <si>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</si>
  <si>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</si>
  <si>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</si>
  <si>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</si>
  <si>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</si>
  <si>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</si>
  <si>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</si>
  <si>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</si>
  <si>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</si>
  <si>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</si>
  <si>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</si>
  <si>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</si>
  <si>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</si>
  <si>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</si>
  <si>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</si>
  <si>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</si>
  <si>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</si>
  <si>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</si>
  <si>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</si>
  <si>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</si>
  <si>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</si>
  <si>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</si>
  <si>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</si>
  <si>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</si>
  <si>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</si>
  <si>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</si>
  <si>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</si>
  <si>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</si>
  <si>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</si>
  <si>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</si>
  <si>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</si>
  <si>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</si>
  <si>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</si>
  <si>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</si>
  <si>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</si>
  <si>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</si>
  <si>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</si>
  <si>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</si>
  <si>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</si>
  <si>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</si>
  <si>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</si>
  <si>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</si>
  <si>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</si>
  <si>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</si>
  <si>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</si>
  <si>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</si>
  <si>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</si>
  <si>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</si>
  <si>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</si>
  <si>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</si>
  <si>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</si>
  <si>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</si>
  <si>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</si>
  <si>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</si>
  <si>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</si>
  <si>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</si>
  <si>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</si>
  <si>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</si>
  <si>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</si>
  <si>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</si>
  <si>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</si>
  <si>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</si>
  <si>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</si>
  <si>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</si>
  <si>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</si>
  <si>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</si>
  <si>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</si>
  <si>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</si>
  <si>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</si>
  <si>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</si>
  <si>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</si>
  <si>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</si>
  <si>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</si>
  <si>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</si>
  <si>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</si>
  <si>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</si>
  <si>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</si>
  <si>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</si>
  <si>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</si>
  <si>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</si>
  <si>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</si>
  <si>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</si>
  <si>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</si>
  <si>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</si>
  <si>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</si>
  <si>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</si>
  <si>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</si>
  <si>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</si>
  <si>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</si>
  <si>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</si>
  <si>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</si>
  <si>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</si>
  <si>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</si>
  <si>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</si>
  <si>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</si>
  <si>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</si>
  <si>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</si>
  <si>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</si>
  <si>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</si>
  <si>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</si>
  <si>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</si>
  <si>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</si>
  <si>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</si>
  <si>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</si>
  <si>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</si>
  <si>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</si>
  <si>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</si>
  <si>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</si>
  <si>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</si>
  <si>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</si>
  <si>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</si>
  <si>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</si>
  <si>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</si>
  <si>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</si>
  <si>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</si>
  <si>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</si>
  <si>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</si>
  <si>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</si>
  <si>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</si>
  <si>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</si>
  <si>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</si>
  <si>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</si>
  <si>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</si>
  <si>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</si>
  <si>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</si>
  <si>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</si>
  <si>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</si>
  <si>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</si>
  <si>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</si>
  <si>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</si>
  <si>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</si>
  <si>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</si>
  <si>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</si>
  <si>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</si>
  <si>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</si>
  <si>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</si>
  <si>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</si>
  <si>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</si>
  <si>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</si>
  <si>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</si>
  <si>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</si>
  <si>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</si>
  <si>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</si>
  <si>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</si>
  <si>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</si>
  <si>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</si>
  <si>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</si>
  <si>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</si>
  <si>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</si>
  <si>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</si>
  <si>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</si>
  <si>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</si>
  <si>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</si>
  <si>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</si>
  <si>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</si>
  <si>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</si>
  <si>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</si>
  <si>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</si>
  <si>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</si>
  <si>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</si>
  <si>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</si>
  <si>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</si>
  <si>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</si>
  <si>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</si>
  <si>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</si>
  <si>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</si>
  <si>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</si>
  <si>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</si>
  <si>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</si>
  <si>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</si>
  <si>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</si>
  <si>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</si>
  <si>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</si>
  <si>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</si>
  <si>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</si>
  <si>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</si>
  <si>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</si>
  <si>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</si>
  <si>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</si>
  <si>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</si>
  <si>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</si>
  <si>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</si>
  <si>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</si>
  <si>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</si>
  <si>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</si>
  <si>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</si>
  <si>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</si>
  <si>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</si>
  <si>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</si>
  <si>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</si>
  <si>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</si>
  <si>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</si>
  <si>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</si>
  <si>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</si>
  <si>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</si>
  <si>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</si>
  <si>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</si>
  <si>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</si>
  <si>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</si>
  <si>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</si>
  <si>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</si>
  <si>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</si>
  <si>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</si>
  <si>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</si>
  <si>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</si>
  <si>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</si>
  <si>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</si>
  <si>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</si>
  <si>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</si>
  <si>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</si>
  <si>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</si>
  <si>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</si>
  <si>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</si>
  <si>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</si>
  <si>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</si>
  <si>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</si>
  <si>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</si>
  <si>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</si>
  <si>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</si>
  <si>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</si>
  <si>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</si>
  <si>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</si>
  <si>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</si>
  <si>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</si>
  <si>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</si>
  <si>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</si>
  <si>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</si>
  <si>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</si>
  <si>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</si>
  <si>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</si>
  <si>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</si>
  <si>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</si>
  <si>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</si>
  <si>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</si>
  <si>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</si>
  <si>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</si>
  <si>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</si>
  <si>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</si>
  <si>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</si>
  <si>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</si>
  <si>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</si>
  <si>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</si>
  <si>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</si>
  <si>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</si>
  <si>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</si>
  <si>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</si>
  <si>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</si>
  <si>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</si>
  <si>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</si>
  <si>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</si>
  <si>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</si>
  <si>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</si>
  <si>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</si>
  <si>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</si>
  <si>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</si>
  <si>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</si>
  <si>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</si>
  <si>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</si>
  <si>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</si>
  <si>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</si>
  <si>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</si>
  <si>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</si>
  <si>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</si>
  <si>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</si>
  <si>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</si>
  <si>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</si>
  <si>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</si>
  <si>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</si>
  <si>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</si>
  <si>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</si>
  <si>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</si>
  <si>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</si>
  <si>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</si>
  <si>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</si>
  <si>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</si>
  <si>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</si>
  <si>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</si>
  <si>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</si>
  <si>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</si>
  <si>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</si>
  <si>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</si>
  <si>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</si>
  <si>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</si>
  <si>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</si>
  <si>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</si>
  <si>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</si>
  <si>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</si>
  <si>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</si>
  <si>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</si>
  <si>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</si>
  <si>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</si>
  <si>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</si>
  <si>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</si>
  <si>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</si>
  <si>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</si>
  <si>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</si>
  <si>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</si>
  <si>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</si>
  <si>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</si>
  <si>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</si>
  <si>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</si>
  <si>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</si>
  <si>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</si>
  <si>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</si>
  <si>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</si>
  <si>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</si>
  <si>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</si>
  <si>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</si>
  <si>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</si>
  <si>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</si>
  <si>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</si>
  <si>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</si>
  <si>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</si>
  <si>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</si>
  <si>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</si>
  <si>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</si>
  <si>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</si>
  <si>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</si>
  <si>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</si>
  <si>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</si>
  <si>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</si>
  <si>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</si>
  <si>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</si>
  <si>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</si>
  <si>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</si>
  <si>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</si>
  <si>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</si>
  <si>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</si>
  <si>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</si>
  <si>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</si>
  <si>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</si>
  <si>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</si>
  <si>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</si>
  <si>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</si>
  <si>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</si>
  <si>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</si>
  <si>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</si>
  <si>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</si>
  <si>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</si>
  <si>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</si>
  <si>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</si>
  <si>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</si>
  <si>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</si>
  <si>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</si>
  <si>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</si>
  <si>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</si>
  <si>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</si>
  <si>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</si>
  <si>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</si>
  <si>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</si>
  <si>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</si>
  <si>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</si>
  <si>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</si>
  <si>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</si>
  <si>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</si>
  <si>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</si>
  <si>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</si>
  <si>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</si>
  <si>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</si>
  <si>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</si>
  <si>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</si>
  <si>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</si>
  <si>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</si>
  <si>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</si>
  <si>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</si>
  <si>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</si>
  <si>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</si>
  <si>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</si>
  <si>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</si>
  <si>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</si>
  <si>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</si>
  <si>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</si>
  <si>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</si>
  <si>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</si>
  <si>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</si>
  <si>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</si>
  <si>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</si>
  <si>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</si>
  <si>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</si>
  <si>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</si>
  <si>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</si>
  <si>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</si>
  <si>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</si>
  <si>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</si>
  <si>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</si>
  <si>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</si>
  <si>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</si>
  <si>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</si>
  <si>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</si>
  <si>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</si>
  <si>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</si>
  <si>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</si>
  <si>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</si>
  <si>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</si>
  <si>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</si>
  <si>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</si>
  <si>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</si>
  <si>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</si>
  <si>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</si>
  <si>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</si>
  <si>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</si>
  <si>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</si>
  <si>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</si>
  <si>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</si>
  <si>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</si>
  <si>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</si>
  <si>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</si>
  <si>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</si>
  <si>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</si>
  <si>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</si>
  <si>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</si>
  <si>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</si>
  <si>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</si>
  <si>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</si>
  <si>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</si>
  <si>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</si>
  <si>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</si>
  <si>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</si>
  <si>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</si>
  <si>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</si>
  <si>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</si>
  <si>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</si>
  <si>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</si>
  <si>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</si>
  <si>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</si>
  <si>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</si>
  <si>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</si>
  <si>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</si>
  <si>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</si>
  <si>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</si>
  <si>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</si>
  <si>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</si>
  <si>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</si>
  <si>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</si>
  <si>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</si>
  <si>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</si>
  <si>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</si>
  <si>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</si>
  <si>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</si>
  <si>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</si>
  <si>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</si>
  <si>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</si>
  <si>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</si>
  <si>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</si>
  <si>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</si>
  <si>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</si>
  <si>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</si>
  <si>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</si>
  <si>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</si>
  <si>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</si>
  <si>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</si>
  <si>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</si>
  <si>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</si>
  <si>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</si>
  <si>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</si>
  <si>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</si>
  <si>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</si>
  <si>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</si>
  <si>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</si>
  <si>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</si>
  <si>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</si>
  <si>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</si>
  <si>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</si>
  <si>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</si>
  <si>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</si>
  <si>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</si>
  <si>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</si>
  <si>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</si>
  <si>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</si>
  <si>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</si>
  <si>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</si>
  <si>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</si>
  <si>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</si>
  <si>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</si>
  <si>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</si>
  <si>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</si>
  <si>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</si>
  <si>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</si>
  <si>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</si>
  <si>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</si>
  <si>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</si>
  <si>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</si>
  <si>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</si>
  <si>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</si>
  <si>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</si>
  <si>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</si>
  <si>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</si>
  <si>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</si>
  <si>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</si>
  <si>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</si>
  <si>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</si>
  <si>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</si>
  <si>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</si>
  <si>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</si>
  <si>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</si>
  <si>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</si>
  <si>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</si>
  <si>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</si>
  <si>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</si>
  <si>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</si>
  <si>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</si>
  <si>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</si>
  <si>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</si>
  <si>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</si>
  <si>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</si>
  <si>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</si>
  <si>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</si>
  <si>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</si>
  <si>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</si>
  <si>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</si>
  <si>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</si>
  <si>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</si>
  <si>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</si>
  <si>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</si>
  <si>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</si>
  <si>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</si>
  <si>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</si>
  <si>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</si>
  <si>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</si>
  <si>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</si>
  <si>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</si>
  <si>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</si>
  <si>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</si>
  <si>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</si>
  <si>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</si>
  <si>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</si>
  <si>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</si>
  <si>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</si>
  <si>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</si>
  <si>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</si>
  <si>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</si>
  <si>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</si>
  <si>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</si>
  <si>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</si>
  <si>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</si>
  <si>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</si>
  <si>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</si>
  <si>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</si>
  <si>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</si>
  <si>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</si>
  <si>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</si>
  <si>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</si>
  <si>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</si>
  <si>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</si>
  <si>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</si>
  <si>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</si>
  <si>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</si>
  <si>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</si>
  <si>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</si>
  <si>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</si>
  <si>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</si>
  <si>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</si>
  <si>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</si>
  <si>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</si>
  <si>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</si>
  <si>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</si>
  <si>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</si>
  <si>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</si>
  <si>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</si>
  <si>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</si>
  <si>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</si>
  <si>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</si>
  <si>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</si>
  <si>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</si>
  <si>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</si>
  <si>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</si>
  <si>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</si>
  <si>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</si>
  <si>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</si>
  <si>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</si>
  <si>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</si>
  <si>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</si>
  <si>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</si>
  <si>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</si>
  <si>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</si>
  <si>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</si>
  <si>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</si>
  <si>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</si>
  <si>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</si>
  <si>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</si>
  <si>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</si>
  <si>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</si>
  <si>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</si>
  <si>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</si>
  <si>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</si>
  <si>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</si>
  <si>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</si>
  <si>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</si>
  <si>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</si>
  <si>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</si>
  <si>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</si>
  <si>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</si>
  <si>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</si>
  <si>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</si>
  <si>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</si>
  <si>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</si>
  <si>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</si>
  <si>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</si>
  <si>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</si>
  <si>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</si>
  <si>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</si>
  <si>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</si>
  <si>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</si>
  <si>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</si>
  <si>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</si>
  <si>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</si>
  <si>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</si>
  <si>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</si>
  <si>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</si>
  <si>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</si>
  <si>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</si>
  <si>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</si>
  <si>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</si>
  <si>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</si>
  <si>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</si>
  <si>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</si>
  <si>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</si>
  <si>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</si>
  <si>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</si>
  <si>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</si>
  <si>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</si>
  <si>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</si>
  <si>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</si>
  <si>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</si>
  <si>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</si>
  <si>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</si>
  <si>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</si>
  <si>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</si>
  <si>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</si>
  <si>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</si>
  <si>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</si>
  <si>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</si>
  <si>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</si>
  <si>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</si>
  <si>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</si>
  <si>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</si>
  <si>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</si>
  <si>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</si>
  <si>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</si>
  <si>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</si>
  <si>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</si>
  <si>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</si>
  <si>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</si>
  <si>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</si>
  <si>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</si>
  <si>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</si>
  <si>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</si>
  <si>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</si>
  <si>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</si>
  <si>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</si>
  <si>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</si>
  <si>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</si>
  <si>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</si>
  <si>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</si>
  <si>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</si>
  <si>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</si>
  <si>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</si>
  <si>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</si>
  <si>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</si>
  <si>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</si>
  <si>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</si>
  <si>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</si>
  <si>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</si>
  <si>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</si>
  <si>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</si>
  <si>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</si>
  <si>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</si>
  <si>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</si>
  <si>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</si>
  <si>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</si>
  <si>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</si>
  <si>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</si>
  <si>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</si>
  <si>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</si>
  <si>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</si>
  <si>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</si>
  <si>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</si>
  <si>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</si>
  <si>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</si>
  <si>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</si>
  <si>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</si>
  <si>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</si>
  <si>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</si>
  <si>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</si>
  <si>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</si>
  <si>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</si>
  <si>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</si>
  <si>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</si>
  <si>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</si>
  <si>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</si>
  <si>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</si>
  <si>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</si>
  <si>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</si>
  <si>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</si>
  <si>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</si>
  <si>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</si>
  <si>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</si>
  <si>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</si>
  <si>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</si>
  <si>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</si>
  <si>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</si>
  <si>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</si>
  <si>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</si>
  <si>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</si>
  <si>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</si>
  <si>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</si>
  <si>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</si>
  <si>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</si>
  <si>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</si>
  <si>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</si>
  <si>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</si>
  <si>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</si>
  <si>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</si>
  <si>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</si>
  <si>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</si>
  <si>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</si>
  <si>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</si>
  <si>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</si>
  <si>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</si>
  <si>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</si>
  <si>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</si>
  <si>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</si>
  <si>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</si>
  <si>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</si>
  <si>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</si>
  <si>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</si>
  <si>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</si>
  <si>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</si>
  <si>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</si>
  <si>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</si>
  <si>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</si>
  <si>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</si>
  <si>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</si>
  <si>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</si>
  <si>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</si>
  <si>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</si>
  <si>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</si>
  <si>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</si>
  <si>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</si>
  <si>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</si>
  <si>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</si>
  <si>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</si>
  <si>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</si>
  <si>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</si>
  <si>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</si>
  <si>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</si>
  <si>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</si>
  <si>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</si>
  <si>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</si>
  <si>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</si>
  <si>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</si>
  <si>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</si>
  <si>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</si>
  <si>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</si>
  <si>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</si>
  <si>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</si>
  <si>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</si>
  <si>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</si>
  <si>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</si>
  <si>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</si>
  <si>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</si>
  <si>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</si>
  <si>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</si>
  <si>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</si>
  <si>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</si>
  <si>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</si>
  <si>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</si>
  <si>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</si>
  <si>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</si>
  <si>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</si>
  <si>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</si>
  <si>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</si>
  <si>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</si>
  <si>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</si>
  <si>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</si>
  <si>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</si>
  <si>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</si>
  <si>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</si>
  <si>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</si>
  <si>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</si>
  <si>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</si>
  <si>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</si>
  <si>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</si>
  <si>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</si>
  <si>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</si>
  <si>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</si>
  <si>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</si>
  <si>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</si>
  <si>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</si>
  <si>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</si>
  <si>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</si>
  <si>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</si>
  <si>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</si>
  <si>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</si>
  <si>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</si>
  <si>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</si>
  <si>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</si>
  <si>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</si>
  <si>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</si>
  <si>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</si>
  <si>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</si>
  <si>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</si>
  <si>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</si>
  <si>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</si>
  <si>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</si>
  <si>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</si>
  <si>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</si>
  <si>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</si>
  <si>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</si>
  <si>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</si>
  <si>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</si>
  <si>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</si>
  <si>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</si>
  <si>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</si>
  <si>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</si>
  <si>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</si>
  <si>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</si>
  <si>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</si>
  <si>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</si>
  <si>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</si>
  <si>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</si>
  <si>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</si>
  <si>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</si>
  <si>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</si>
  <si>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</si>
  <si>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</si>
  <si>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</si>
  <si>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</si>
  <si>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</si>
  <si>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</si>
  <si>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</si>
  <si>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</si>
  <si>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</si>
  <si>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</si>
  <si>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</si>
  <si>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</si>
  <si>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</si>
  <si>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</si>
  <si>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</si>
  <si>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</si>
  <si>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</si>
  <si>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</si>
  <si>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</si>
  <si>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</si>
  <si>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</si>
  <si>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</si>
  <si>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</si>
  <si>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</si>
  <si>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</si>
  <si>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</si>
  <si>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</si>
  <si>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</si>
  <si>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</si>
  <si>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</si>
  <si>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</si>
  <si>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</si>
  <si>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</si>
  <si>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</si>
  <si>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</si>
  <si>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</si>
  <si>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</si>
  <si>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</si>
  <si>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</si>
  <si>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</si>
  <si>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</si>
  <si>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</si>
  <si>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</si>
  <si>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</si>
  <si>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</si>
  <si>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</si>
  <si>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</si>
  <si>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</si>
  <si>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</si>
  <si>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</si>
  <si>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</si>
  <si>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</si>
  <si>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</si>
  <si>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</si>
  <si>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</si>
  <si>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</si>
  <si>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</si>
  <si>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</si>
  <si>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</si>
  <si>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</si>
  <si>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</si>
  <si>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</si>
  <si>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</si>
  <si>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</si>
  <si>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</si>
  <si>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</si>
  <si>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</si>
  <si>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</si>
  <si>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</si>
  <si>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</si>
  <si>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</si>
  <si>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</si>
  <si>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</si>
  <si>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</si>
  <si>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</si>
  <si>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</si>
  <si>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</si>
  <si>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</si>
  <si>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</si>
  <si>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</si>
  <si>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</si>
  <si>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</si>
  <si>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</si>
  <si>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</si>
  <si>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</si>
  <si>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</si>
  <si>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</si>
  <si>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</si>
  <si>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</si>
  <si>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</si>
  <si>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</si>
  <si>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</si>
  <si>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</si>
  <si>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</si>
  <si>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</si>
  <si>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</si>
  <si>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</si>
  <si>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</si>
  <si>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</si>
  <si>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</si>
  <si>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</si>
  <si>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</si>
  <si>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</si>
  <si>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</si>
  <si>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</si>
  <si>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</si>
  <si>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</si>
  <si>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</si>
  <si>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</si>
  <si>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</si>
  <si>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</si>
  <si>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</si>
  <si>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</si>
  <si>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</si>
  <si>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</si>
  <si>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</si>
  <si>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</si>
  <si>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</si>
  <si>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</si>
  <si>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</si>
  <si>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</si>
  <si>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</si>
  <si>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</si>
  <si>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</si>
  <si>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</si>
  <si>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</si>
  <si>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</si>
  <si>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</si>
  <si>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</si>
  <si>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</si>
  <si>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</si>
  <si>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</si>
  <si>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</si>
  <si>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</si>
  <si>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</si>
  <si>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</si>
  <si>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</si>
  <si>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</si>
  <si>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</si>
  <si>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</si>
  <si>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</si>
  <si>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</si>
  <si>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</si>
  <si>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</si>
  <si>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</si>
  <si>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</si>
  <si>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</si>
  <si>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</si>
  <si>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</si>
  <si>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</si>
  <si>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</si>
  <si>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</si>
  <si>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</si>
  <si>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</si>
  <si>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</si>
  <si>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</si>
  <si>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</si>
  <si>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</si>
  <si>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</si>
  <si>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</si>
  <si>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</si>
  <si>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</si>
  <si>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</si>
  <si>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</si>
  <si>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</si>
  <si>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</si>
  <si>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</si>
  <si>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</si>
  <si>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</si>
  <si>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</si>
  <si>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</si>
  <si>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</si>
  <si>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</si>
  <si>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</si>
  <si>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</si>
  <si>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</si>
  <si>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</si>
  <si>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</si>
  <si>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</si>
  <si>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</si>
  <si>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</si>
  <si>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</si>
  <si>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</si>
  <si>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</si>
  <si>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</si>
  <si>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</si>
  <si>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</si>
  <si>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</si>
  <si>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</si>
  <si>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</si>
  <si>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</si>
  <si>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</si>
  <si>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</si>
  <si>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</si>
  <si>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</si>
  <si>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</si>
  <si>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</si>
  <si>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</si>
  <si>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</si>
  <si>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</si>
  <si>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</si>
  <si>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</si>
  <si>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</si>
  <si>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</si>
  <si>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</si>
  <si>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</si>
  <si>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</si>
  <si>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</si>
  <si>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</si>
  <si>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</si>
  <si>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</si>
  <si>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</si>
  <si>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</si>
  <si>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</si>
  <si>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</si>
  <si>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</si>
  <si>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</si>
  <si>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</si>
  <si>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</si>
  <si>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</si>
  <si>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</si>
  <si>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</si>
  <si>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</si>
  <si>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</si>
  <si>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</si>
  <si>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</si>
  <si>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</si>
  <si>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</si>
  <si>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</si>
  <si>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</si>
  <si>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</si>
  <si>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</si>
  <si>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</si>
  <si>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</si>
  <si>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</si>
  <si>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</si>
  <si>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</si>
  <si>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</si>
  <si>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</si>
  <si>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</si>
  <si>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</si>
  <si>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</si>
  <si>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</si>
  <si>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</si>
  <si>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</si>
  <si>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</si>
  <si>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</si>
  <si>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</si>
  <si>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</si>
  <si>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</si>
  <si>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</si>
  <si>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</si>
  <si>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</si>
  <si>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</si>
  <si>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</si>
  <si>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</si>
  <si>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</si>
  <si>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</si>
  <si>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</si>
  <si>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</si>
  <si>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</si>
  <si>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</si>
  <si>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</si>
  <si>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</si>
  <si>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</si>
  <si>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</si>
  <si>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</si>
  <si>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</si>
  <si>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</si>
  <si>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</si>
  <si>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</si>
  <si>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</si>
  <si>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</si>
  <si>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</si>
  <si>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</si>
  <si>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</si>
  <si>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</si>
  <si>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</si>
  <si>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</si>
  <si>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</si>
  <si>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</si>
  <si>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</si>
  <si>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</si>
  <si>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</si>
  <si>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</si>
  <si>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</si>
  <si>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</si>
  <si>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</si>
  <si>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</si>
  <si>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</si>
  <si>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</si>
  <si>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</si>
  <si>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</si>
  <si>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</si>
  <si>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</si>
  <si>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</si>
  <si>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</si>
  <si>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</si>
  <si>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</si>
  <si>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</si>
  <si>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</si>
  <si>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</si>
  <si>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</si>
  <si>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</si>
  <si>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</si>
  <si>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</si>
  <si>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</si>
  <si>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</si>
  <si>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</si>
  <si>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</si>
  <si>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</si>
  <si>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</si>
  <si>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</si>
  <si>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</si>
  <si>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</si>
  <si>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</si>
  <si>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</si>
  <si>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</si>
  <si>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</si>
  <si>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</si>
  <si>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</si>
  <si>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</si>
  <si>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</si>
  <si>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</si>
  <si>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</si>
  <si>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</si>
  <si>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</si>
  <si>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</si>
  <si>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</si>
  <si>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</si>
  <si>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</si>
  <si>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</si>
  <si>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</si>
  <si>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</si>
  <si>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</si>
  <si>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</si>
  <si>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</si>
  <si>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</si>
  <si>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</si>
  <si>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</si>
  <si>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</si>
  <si>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</si>
  <si>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</si>
  <si>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</si>
  <si>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</si>
  <si>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</si>
  <si>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</si>
  <si>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</si>
  <si>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</si>
  <si>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</si>
  <si>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</si>
  <si>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</si>
  <si>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</si>
  <si>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</si>
  <si>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</si>
  <si>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</si>
  <si>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</si>
  <si>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</si>
  <si>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</si>
  <si>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</si>
  <si>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</si>
  <si>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</si>
  <si>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</si>
  <si>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</si>
  <si>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</si>
  <si>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</si>
  <si>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</si>
  <si>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</si>
  <si>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</si>
  <si>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</si>
  <si>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</si>
  <si>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</si>
  <si>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</si>
  <si>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</si>
  <si>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</si>
  <si>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</si>
  <si>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</si>
  <si>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</si>
  <si>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</si>
  <si>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</si>
  <si>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</si>
  <si>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</si>
  <si>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</si>
  <si>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</si>
  <si>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</si>
  <si>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</si>
  <si>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</si>
  <si>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</si>
  <si>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</si>
  <si>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</si>
  <si>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</si>
  <si>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</si>
  <si>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</si>
  <si>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</si>
  <si>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</si>
  <si>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</si>
  <si>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</si>
  <si>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</si>
  <si>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</si>
  <si>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</si>
  <si>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</si>
  <si>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</si>
  <si>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</si>
  <si>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</si>
  <si>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</si>
  <si>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</si>
  <si>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</si>
  <si>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</si>
  <si>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</si>
  <si>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</si>
  <si>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</si>
  <si>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</si>
  <si>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</si>
  <si>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</si>
  <si>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</si>
  <si>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</si>
  <si>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</si>
  <si>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</si>
  <si>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</si>
  <si>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</si>
  <si>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</si>
  <si>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</si>
  <si>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</si>
  <si>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</si>
  <si>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</si>
  <si>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</si>
  <si>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</si>
  <si>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</si>
  <si>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</si>
  <si>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</si>
  <si>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</si>
  <si>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</si>
  <si>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</si>
  <si>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</si>
  <si>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</si>
  <si>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</si>
  <si>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</si>
  <si>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</si>
  <si>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</si>
  <si>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</si>
  <si>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</si>
  <si>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</si>
  <si>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</si>
  <si>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</si>
  <si>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</si>
  <si>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</si>
  <si>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</si>
  <si>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</si>
  <si>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</si>
  <si>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</si>
  <si>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</si>
  <si>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</si>
  <si>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</si>
  <si>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</si>
  <si>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</si>
  <si>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</si>
  <si>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</si>
  <si>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</si>
  <si>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</si>
  <si>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</si>
  <si>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</si>
  <si>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</si>
  <si>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</si>
  <si>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</si>
  <si>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</si>
  <si>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</si>
  <si>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</si>
  <si>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</si>
  <si>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</si>
  <si>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</si>
  <si>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</si>
  <si>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</si>
  <si>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</si>
  <si>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</si>
  <si>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</si>
  <si>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</si>
  <si>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</si>
  <si>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</si>
  <si>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</si>
  <si>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</si>
  <si>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</si>
  <si>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</si>
  <si>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</si>
  <si>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</si>
  <si>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</si>
  <si>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</si>
  <si>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</si>
  <si>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</si>
  <si>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</si>
  <si>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</si>
  <si>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</si>
  <si>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</si>
  <si>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</si>
  <si>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</si>
  <si>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</si>
  <si>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</si>
  <si>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</si>
  <si>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</si>
  <si>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</si>
  <si>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</si>
  <si>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</si>
  <si>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</si>
  <si>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</si>
  <si>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</si>
  <si>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</si>
  <si>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</si>
  <si>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</si>
  <si>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</si>
  <si>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</si>
  <si>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</si>
  <si>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</si>
  <si>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</si>
  <si>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</si>
  <si>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</si>
  <si>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</si>
  <si>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</si>
  <si>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</si>
  <si>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</si>
  <si>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</si>
  <si>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</si>
  <si>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</si>
  <si>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</si>
  <si>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</si>
  <si>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</si>
  <si>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</si>
  <si>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</si>
  <si>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</si>
  <si>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</si>
  <si>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</si>
  <si>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</si>
  <si>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</si>
  <si>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</si>
  <si>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</si>
  <si>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</si>
  <si>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</si>
  <si>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</si>
  <si>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</si>
  <si>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</si>
  <si>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</si>
  <si>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</si>
  <si>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</si>
  <si>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</si>
  <si>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</si>
  <si>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</si>
  <si>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</si>
  <si>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</si>
  <si>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</si>
  <si>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</si>
  <si>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</si>
  <si>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</si>
  <si>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</si>
  <si>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</si>
  <si>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</si>
  <si>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</si>
  <si>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</si>
  <si>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</si>
  <si>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</si>
  <si>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</si>
  <si>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</si>
  <si>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</si>
  <si>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</si>
  <si>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</si>
  <si>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</si>
  <si>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</si>
  <si>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</si>
  <si>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</si>
  <si>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</si>
  <si>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</si>
  <si>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</si>
  <si>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</si>
  <si>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</si>
  <si>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</si>
  <si>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</si>
  <si>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</si>
  <si>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</si>
  <si>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</si>
  <si>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</si>
  <si>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</si>
  <si>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</si>
  <si>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</si>
  <si>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</si>
  <si>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</si>
  <si>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</si>
  <si>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</si>
  <si>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</si>
  <si>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</si>
  <si>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</si>
  <si>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</si>
  <si>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</si>
  <si>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</si>
  <si>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</si>
  <si>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</si>
  <si>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</si>
  <si>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</si>
  <si>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</si>
  <si>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</si>
  <si>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</si>
  <si>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</si>
  <si>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</si>
  <si>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</si>
  <si>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</si>
  <si>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</si>
  <si>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</si>
  <si>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</si>
  <si>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</si>
  <si>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</si>
  <si>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</si>
  <si>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</si>
  <si>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</si>
  <si>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</si>
  <si>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</si>
  <si>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</si>
  <si>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</si>
  <si>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</si>
  <si>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</si>
  <si>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</si>
  <si>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</si>
  <si>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</si>
  <si>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</si>
  <si>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</si>
  <si>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</si>
  <si>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</si>
  <si>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</si>
  <si>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</si>
  <si>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</si>
  <si>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</si>
  <si>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</si>
  <si>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</si>
  <si>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</si>
  <si>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</si>
  <si>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</si>
  <si>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</si>
  <si>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</si>
  <si>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</si>
  <si>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</si>
  <si>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</si>
  <si>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</si>
  <si>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</si>
  <si>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</si>
  <si>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</si>
  <si>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</si>
  <si>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</si>
  <si>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</si>
  <si>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</si>
  <si>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</si>
  <si>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</si>
  <si>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</si>
  <si>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</si>
  <si>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</si>
  <si>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</si>
  <si>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</si>
  <si>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</si>
  <si>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</si>
  <si>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</si>
  <si>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</si>
  <si>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</si>
  <si>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</si>
  <si>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</si>
  <si>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</si>
  <si>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</si>
  <si>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</si>
  <si>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</si>
  <si>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</si>
  <si>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</si>
  <si>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</si>
  <si>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</si>
  <si>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</si>
  <si>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</si>
  <si>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</si>
  <si>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</si>
  <si>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</si>
  <si>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</si>
  <si>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</si>
  <si>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</si>
  <si>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</si>
  <si>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</si>
  <si>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</si>
  <si>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</si>
  <si>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</si>
  <si>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</si>
  <si>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</si>
  <si>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</si>
  <si>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</si>
  <si>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</si>
  <si>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</si>
  <si>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</si>
  <si>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</si>
  <si>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</si>
  <si>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</si>
  <si>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</si>
  <si>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</si>
  <si>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</si>
  <si>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</si>
  <si>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</si>
  <si>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</si>
  <si>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</si>
  <si>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</si>
  <si>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</si>
  <si>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</si>
  <si>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</si>
  <si>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</si>
  <si>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</si>
  <si>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</si>
  <si>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</si>
  <si>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</si>
  <si>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</si>
  <si>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</si>
  <si>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</si>
  <si>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</si>
  <si>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</si>
  <si>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</si>
  <si>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</si>
  <si>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</si>
  <si>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</si>
  <si>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</si>
  <si>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</si>
  <si>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</si>
  <si>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</si>
  <si>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</si>
  <si>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</si>
  <si>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</si>
  <si>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</si>
  <si>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</si>
  <si>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</si>
  <si>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</si>
  <si>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</si>
  <si>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</si>
  <si>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</si>
  <si>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</si>
  <si>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</si>
  <si>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</si>
  <si>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</si>
  <si>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</si>
  <si>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</si>
  <si>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</si>
  <si>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</si>
  <si>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</si>
  <si>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</si>
  <si>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</si>
  <si>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</si>
  <si>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</si>
  <si>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</si>
  <si>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</si>
  <si>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</si>
  <si>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</si>
  <si>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</si>
  <si>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</si>
  <si>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</si>
  <si>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</si>
  <si>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</si>
  <si>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</si>
  <si>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</si>
  <si>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</si>
  <si>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</si>
  <si>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</si>
  <si>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</si>
  <si>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</si>
  <si>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</si>
  <si>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</si>
  <si>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</si>
  <si>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</si>
  <si>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</si>
  <si>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</si>
  <si>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</si>
  <si>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</si>
  <si>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</si>
  <si>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</si>
  <si>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</si>
  <si>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</si>
  <si>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</si>
  <si>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</si>
  <si>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</si>
  <si>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</si>
  <si>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</si>
  <si>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</si>
  <si>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</si>
  <si>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</si>
  <si>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</si>
  <si>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</si>
  <si>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</si>
  <si>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</si>
  <si>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</si>
  <si>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</si>
  <si>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</si>
  <si>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</si>
  <si>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</si>
  <si>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</si>
  <si>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</si>
  <si>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</si>
  <si>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</si>
  <si>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</si>
  <si>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</si>
  <si>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</si>
  <si>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</si>
  <si>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</si>
  <si>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</si>
  <si>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</si>
  <si>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</si>
  <si>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</si>
  <si>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</si>
  <si>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</si>
  <si>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</si>
  <si>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</si>
  <si>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</si>
  <si>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</si>
  <si>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</si>
  <si>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</si>
  <si>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</si>
  <si>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</si>
  <si>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</si>
  <si>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</si>
  <si>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</si>
  <si>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</si>
  <si>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</si>
  <si>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</si>
  <si>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</si>
  <si>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</si>
  <si>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</si>
  <si>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</si>
  <si>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</si>
  <si>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</si>
  <si>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</si>
  <si>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</si>
  <si>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</si>
  <si>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</si>
  <si>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</si>
  <si>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</si>
  <si>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</si>
  <si>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</si>
  <si>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</si>
  <si>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</si>
  <si>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</si>
  <si>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</si>
  <si>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</si>
  <si>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</si>
  <si>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</si>
  <si>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</si>
  <si>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</si>
  <si>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</si>
  <si>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</si>
  <si>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</si>
  <si>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</si>
  <si>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</si>
  <si>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</si>
  <si>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</si>
  <si>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</si>
  <si>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</si>
  <si>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</si>
  <si>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</si>
  <si>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</si>
  <si>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</si>
  <si>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</si>
  <si>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</si>
  <si>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</si>
  <si>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</si>
  <si>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</si>
  <si>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</si>
  <si>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</si>
  <si>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</si>
  <si>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</si>
  <si>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</si>
  <si>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</si>
  <si>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</si>
  <si>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</si>
  <si>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</si>
  <si>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</si>
  <si>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</si>
  <si>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</si>
  <si>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</si>
  <si>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</si>
  <si>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</si>
  <si>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</si>
  <si>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</si>
  <si>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</si>
  <si>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</si>
  <si>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</si>
  <si>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</si>
  <si>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</si>
  <si>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</si>
  <si>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</si>
  <si>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</si>
  <si>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</si>
  <si>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</si>
  <si>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</si>
  <si>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</si>
  <si>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</si>
  <si>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</si>
  <si>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</si>
  <si>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</si>
  <si>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</si>
  <si>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</si>
  <si>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</si>
  <si>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</si>
  <si>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</si>
  <si>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</si>
  <si>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</si>
  <si>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</si>
  <si>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</si>
  <si>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</si>
  <si>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</si>
  <si>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</si>
  <si>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</si>
  <si>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</si>
  <si>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</si>
  <si>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</si>
  <si>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</si>
  <si>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</si>
  <si>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</si>
  <si>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</si>
  <si>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</si>
  <si>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</si>
  <si>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</si>
  <si>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</si>
  <si>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</si>
  <si>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</si>
  <si>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</si>
  <si>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</si>
  <si>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</si>
  <si>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</si>
  <si>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</si>
  <si>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</si>
  <si>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</si>
  <si>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</si>
  <si>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</si>
  <si>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</si>
  <si>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</si>
  <si>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</si>
  <si>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</si>
  <si>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</si>
  <si>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</si>
  <si>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</si>
  <si>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</si>
  <si>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</si>
  <si>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</si>
  <si>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</si>
  <si>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</si>
  <si>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</si>
  <si>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</si>
  <si>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</si>
  <si>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</si>
  <si>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</si>
  <si>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</si>
  <si>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</si>
  <si>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</si>
  <si>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</si>
  <si>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</si>
  <si>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</si>
  <si>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</si>
  <si>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</si>
  <si>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</si>
  <si>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</si>
  <si>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</si>
  <si>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</si>
  <si>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</si>
  <si>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</si>
  <si>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</si>
  <si>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</si>
  <si>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</si>
  <si>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</si>
  <si>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</si>
  <si>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</si>
  <si>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</si>
  <si>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</si>
  <si>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</si>
  <si>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</si>
  <si>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</si>
  <si>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</si>
  <si>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</si>
  <si>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</si>
  <si>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</si>
  <si>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</si>
  <si>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</si>
  <si>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</si>
  <si>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</si>
  <si>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</si>
  <si>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</si>
  <si>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</si>
  <si>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</si>
  <si>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</si>
  <si>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</si>
  <si>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</si>
  <si>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</si>
  <si>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</si>
  <si>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</si>
  <si>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</si>
  <si>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</si>
  <si>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</si>
  <si>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</si>
  <si>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</si>
  <si>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</si>
  <si>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</si>
  <si>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</si>
  <si>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</si>
  <si>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</si>
  <si>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</si>
  <si>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</si>
  <si>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</si>
  <si>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</si>
  <si>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</si>
  <si>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</si>
  <si>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</si>
  <si>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</si>
  <si>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</si>
  <si>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</si>
  <si>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</si>
  <si>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</si>
  <si>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</si>
  <si>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</si>
  <si>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</si>
  <si>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</si>
  <si>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</si>
  <si>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</si>
  <si>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</si>
  <si>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</si>
  <si>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</si>
  <si>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</si>
  <si>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</si>
  <si>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</si>
  <si>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</si>
  <si>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</si>
  <si>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</si>
  <si>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</si>
  <si>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</si>
  <si>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</si>
  <si>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</si>
  <si>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</si>
  <si>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</si>
  <si>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</si>
  <si>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</si>
  <si>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</si>
  <si>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</si>
  <si>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</si>
  <si>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</si>
  <si>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</si>
  <si>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</si>
  <si>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</si>
  <si>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</si>
  <si>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</si>
  <si>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</si>
  <si>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</si>
  <si>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</si>
  <si>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</si>
  <si>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</si>
  <si>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</si>
  <si>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</si>
  <si>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</si>
  <si>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</si>
  <si>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</si>
  <si>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</si>
  <si>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</si>
  <si>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</si>
  <si>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</si>
  <si>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</si>
  <si>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</si>
  <si>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</si>
  <si>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</si>
  <si>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</si>
  <si>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</si>
  <si>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</si>
  <si>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</si>
  <si>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</si>
  <si>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</si>
  <si>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</si>
  <si>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</si>
  <si>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</si>
  <si>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</si>
  <si>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</si>
  <si>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</si>
  <si>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</si>
  <si>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</si>
  <si>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</si>
  <si>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</si>
  <si>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</si>
  <si>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</si>
  <si>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</si>
  <si>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</si>
  <si>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</si>
  <si>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</si>
  <si>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</si>
  <si>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</si>
  <si>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</si>
  <si>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</si>
  <si>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</si>
  <si>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</si>
  <si>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</si>
  <si>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</si>
  <si>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</si>
  <si>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</si>
  <si>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</si>
  <si>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</si>
  <si>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</si>
  <si>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</si>
  <si>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</si>
  <si>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</si>
  <si>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</si>
  <si>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</si>
  <si>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</si>
  <si>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</si>
  <si>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</si>
  <si>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</si>
  <si>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</si>
  <si>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</si>
  <si>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</si>
  <si>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</si>
  <si>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</si>
  <si>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</si>
  <si>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</si>
  <si>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</si>
  <si>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</si>
  <si>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</si>
  <si>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</si>
  <si>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</si>
  <si>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</si>
  <si>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</si>
  <si>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</si>
  <si>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</si>
  <si>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</si>
  <si>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</si>
  <si>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</si>
  <si>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</si>
  <si>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</si>
  <si>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</si>
  <si>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</si>
  <si>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</si>
  <si>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</si>
  <si>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</si>
  <si>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</si>
  <si>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</si>
  <si>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</si>
  <si>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</si>
  <si>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</si>
  <si>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</si>
  <si>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</si>
  <si>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</si>
  <si>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</si>
  <si>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</si>
  <si>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</si>
  <si>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</si>
  <si>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</si>
  <si>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</si>
  <si>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</si>
  <si>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</si>
  <si>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</si>
  <si>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</si>
  <si>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</si>
  <si>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</si>
  <si>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</si>
  <si>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</si>
  <si>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</si>
  <si>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</si>
  <si>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</si>
  <si>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</si>
  <si>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</si>
  <si>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</si>
  <si>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</si>
  <si>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</si>
  <si>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</si>
  <si>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</si>
  <si>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</si>
  <si>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</si>
  <si>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</si>
  <si>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</si>
  <si>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</si>
  <si>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</si>
  <si>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</si>
  <si>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</si>
  <si>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</si>
  <si>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</si>
  <si>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</si>
  <si>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</si>
  <si>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</si>
  <si>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</si>
  <si>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</si>
  <si>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</si>
  <si>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</si>
  <si>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</si>
  <si>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</si>
  <si>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</si>
  <si>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</si>
  <si>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</si>
  <si>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</si>
  <si>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</si>
  <si>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</si>
  <si>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</si>
  <si>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</si>
  <si>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</si>
  <si>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</si>
  <si>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</si>
  <si>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</si>
  <si>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</si>
  <si>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</si>
  <si>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</si>
  <si>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</si>
  <si>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</si>
  <si>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</si>
  <si>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</si>
  <si>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</si>
  <si>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</si>
  <si>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</si>
  <si>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</si>
  <si>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</si>
  <si>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</si>
  <si>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</si>
  <si>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</si>
  <si>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</si>
  <si>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</si>
  <si>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</si>
  <si>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</si>
  <si>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</si>
  <si>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</si>
  <si>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</si>
  <si>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</si>
  <si>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</si>
  <si>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</si>
  <si>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</si>
  <si>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</si>
  <si>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</si>
  <si>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</si>
  <si>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</si>
  <si>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</si>
  <si>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</si>
  <si>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</si>
  <si>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</si>
  <si>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</si>
  <si>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</si>
  <si>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</si>
  <si>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</si>
  <si>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</si>
  <si>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</si>
  <si>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</si>
  <si>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</si>
  <si>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</si>
  <si>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</si>
  <si>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</si>
  <si>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</si>
  <si>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</si>
  <si>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</si>
  <si>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</si>
  <si>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</si>
  <si>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</si>
  <si>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</si>
  <si>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</si>
  <si>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</si>
  <si>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</si>
  <si>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</si>
  <si>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</si>
  <si>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</si>
  <si>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</si>
  <si>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</si>
  <si>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</si>
  <si>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</si>
  <si>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</si>
  <si>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</si>
  <si>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</si>
  <si>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</si>
  <si>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</si>
  <si>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</si>
  <si>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</si>
  <si>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</si>
  <si>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</si>
  <si>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</si>
  <si>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</si>
  <si>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</si>
  <si>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</si>
  <si>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</si>
  <si>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</si>
  <si>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</si>
  <si>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</si>
  <si>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</si>
  <si>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</si>
  <si>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</si>
  <si>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</si>
  <si>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</si>
  <si>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</si>
  <si>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</si>
  <si>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</si>
  <si>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</si>
  <si>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</si>
  <si>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</si>
  <si>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</si>
  <si>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</si>
  <si>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</si>
  <si>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</si>
  <si>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</si>
  <si>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</si>
  <si>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</si>
  <si>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</si>
  <si>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</si>
  <si>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</si>
  <si>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</si>
  <si>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</si>
  <si>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</si>
  <si>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</si>
  <si>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</si>
  <si>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</si>
  <si>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</si>
  <si>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</si>
  <si>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</si>
  <si>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</si>
  <si>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</si>
  <si>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</si>
  <si>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</si>
  <si>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</si>
  <si>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</si>
  <si>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</si>
  <si>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</si>
  <si>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</si>
  <si>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</si>
  <si>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</si>
  <si>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</si>
  <si>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</si>
  <si>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</si>
  <si>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</si>
  <si>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</si>
  <si>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</si>
  <si>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</si>
  <si>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</si>
  <si>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</si>
  <si>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</si>
  <si>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</si>
  <si>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</si>
  <si>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</si>
  <si>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</si>
  <si>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</si>
  <si>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</si>
  <si>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</si>
  <si>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</si>
  <si>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</si>
  <si>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</si>
  <si>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</si>
  <si>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</si>
  <si>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</si>
  <si>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</si>
  <si>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</si>
  <si>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</si>
  <si>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</si>
  <si>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</si>
  <si>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</si>
  <si>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</si>
  <si>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</si>
  <si>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</si>
  <si>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</si>
  <si>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</si>
  <si>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</si>
  <si>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</si>
  <si>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</si>
  <si>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</si>
  <si>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</si>
  <si>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</si>
  <si>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</si>
  <si>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</si>
  <si>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</si>
  <si>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</si>
  <si>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</si>
  <si>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</si>
  <si>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</si>
  <si>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</si>
  <si>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</si>
  <si>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</si>
  <si>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</si>
  <si>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</si>
  <si>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</si>
  <si>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</si>
  <si>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</si>
  <si>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</si>
  <si>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</si>
  <si>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</si>
  <si>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</si>
  <si>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</si>
  <si>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</si>
  <si>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</si>
  <si>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</si>
  <si>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</si>
  <si>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</si>
  <si>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</si>
  <si>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</si>
  <si>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</si>
  <si>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</si>
  <si>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</si>
  <si>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</si>
  <si>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</si>
  <si>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</si>
  <si>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</si>
  <si>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</si>
  <si>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</si>
  <si>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</si>
  <si>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</si>
  <si>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</si>
  <si>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</si>
  <si>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</si>
  <si>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</si>
  <si>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</si>
  <si>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</si>
  <si>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</si>
  <si>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</si>
  <si>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</si>
  <si>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</si>
  <si>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</si>
  <si>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</si>
  <si>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</si>
  <si>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</si>
  <si>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</si>
  <si>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</si>
  <si>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</si>
  <si>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</si>
  <si>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</si>
  <si>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</si>
  <si>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</si>
  <si>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</si>
  <si>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</si>
  <si>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</si>
  <si>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</si>
  <si>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</si>
  <si>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</si>
  <si>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</si>
  <si>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</si>
  <si>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</si>
  <si>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</si>
  <si>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</si>
  <si>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</si>
  <si>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</si>
  <si>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</si>
  <si>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</si>
  <si>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</si>
  <si>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</si>
  <si>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</si>
  <si>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</si>
  <si>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</si>
  <si>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</si>
  <si>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</si>
  <si>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</si>
  <si>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</si>
  <si>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</si>
  <si>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</si>
  <si>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</si>
  <si>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</si>
  <si>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</si>
  <si>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</si>
  <si>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</si>
  <si>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</si>
  <si>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</si>
  <si>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</si>
  <si>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</si>
  <si>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</si>
  <si>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</si>
  <si>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</si>
  <si>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</si>
  <si>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</si>
  <si>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</si>
  <si>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</si>
  <si>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</si>
  <si>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</si>
  <si>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</si>
  <si>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</si>
  <si>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</si>
  <si>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</si>
  <si>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</si>
  <si>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</si>
  <si>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</si>
  <si>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</si>
  <si>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</si>
  <si>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</si>
  <si>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</si>
  <si>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</si>
  <si>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</si>
  <si>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</si>
  <si>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</si>
  <si>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</si>
  <si>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</si>
  <si>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</si>
  <si>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</si>
  <si>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</si>
  <si>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</si>
  <si>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</si>
  <si>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</si>
  <si>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</si>
  <si>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</si>
  <si>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</si>
  <si>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</si>
  <si>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</si>
  <si>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</si>
  <si>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</si>
  <si>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</si>
  <si>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</si>
  <si>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</si>
  <si>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</si>
  <si>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</si>
  <si>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</si>
  <si>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</si>
  <si>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</si>
  <si>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</si>
  <si>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</si>
  <si>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</si>
  <si>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</si>
  <si>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</si>
  <si>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</si>
  <si>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</si>
  <si>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</si>
  <si>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</si>
  <si>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</si>
  <si>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</si>
  <si>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</si>
  <si>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</si>
  <si>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</si>
  <si>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</si>
  <si>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</si>
  <si>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</si>
  <si>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</si>
  <si>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</si>
  <si>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</si>
  <si>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</si>
  <si>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</si>
  <si>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</si>
  <si>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</si>
  <si>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</si>
  <si>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</si>
  <si>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</si>
  <si>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</si>
  <si>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</si>
  <si>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</si>
  <si>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</si>
  <si>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</si>
  <si>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</si>
  <si>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</si>
  <si>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</si>
  <si>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</si>
  <si>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</si>
  <si>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</si>
  <si>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</si>
  <si>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</si>
  <si>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</si>
  <si>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</si>
  <si>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</si>
  <si>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</si>
  <si>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</si>
  <si>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</si>
  <si>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</si>
  <si>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</si>
  <si>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</si>
  <si>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</si>
  <si>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</si>
  <si>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</si>
  <si>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</si>
  <si>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</si>
  <si>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</si>
  <si>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</si>
  <si>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</si>
  <si>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</si>
  <si>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</si>
  <si>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</si>
  <si>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</si>
  <si>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</si>
  <si>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</si>
  <si>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</si>
  <si>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</si>
  <si>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</si>
  <si>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</si>
  <si>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</si>
  <si>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</si>
  <si>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</si>
  <si>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</si>
  <si>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</si>
  <si>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</si>
  <si>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</si>
  <si>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</si>
  <si>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</si>
  <si>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</si>
  <si>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</si>
  <si>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</si>
  <si>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</si>
  <si>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</si>
  <si>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</si>
  <si>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</si>
  <si>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</si>
  <si>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</si>
  <si>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</si>
  <si>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</si>
  <si>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</si>
  <si>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</si>
  <si>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</si>
  <si>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</si>
  <si>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</si>
  <si>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</si>
  <si>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</si>
  <si>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</si>
  <si>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</si>
  <si>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</si>
  <si>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</si>
  <si>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</si>
  <si>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</si>
  <si>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</si>
  <si>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</si>
  <si>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</si>
  <si>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</si>
  <si>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</si>
  <si>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</si>
  <si>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</si>
  <si>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</si>
  <si>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</si>
  <si>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</si>
  <si>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</si>
  <si>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</si>
  <si>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</si>
  <si>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</si>
  <si>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</si>
  <si>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</si>
  <si>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</si>
  <si>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</si>
  <si>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</si>
  <si>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</si>
  <si>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</si>
  <si>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</si>
  <si>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</si>
  <si>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</si>
  <si>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</si>
  <si>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</si>
  <si>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</si>
  <si>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</si>
  <si>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</si>
  <si>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</si>
  <si>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</si>
  <si>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</si>
  <si>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</si>
  <si>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</si>
  <si>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</si>
  <si>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</si>
  <si>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</si>
  <si>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</si>
  <si>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</si>
  <si>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</si>
  <si>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</si>
  <si>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</si>
  <si>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</si>
  <si>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</si>
  <si>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</si>
  <si>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</si>
  <si>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</si>
  <si>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</si>
  <si>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</si>
  <si>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</si>
  <si>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</si>
  <si>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</si>
  <si>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</si>
  <si>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</si>
  <si>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</si>
  <si>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</si>
  <si>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</si>
  <si>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</si>
  <si>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</si>
  <si>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</si>
  <si>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</si>
  <si>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</si>
  <si>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</si>
  <si>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</si>
  <si>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</si>
  <si>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</si>
  <si>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</si>
  <si>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</si>
  <si>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</si>
  <si>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</si>
  <si>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</si>
  <si>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</si>
  <si>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</si>
  <si>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</si>
  <si>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</si>
  <si>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</si>
  <si>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</si>
  <si>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</si>
  <si>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</si>
  <si>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</si>
  <si>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</si>
  <si>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</si>
  <si>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</si>
  <si>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</si>
  <si>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</si>
  <si>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</si>
  <si>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</si>
  <si>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</si>
  <si>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</si>
  <si>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</si>
  <si>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</si>
  <si>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</si>
  <si>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</si>
  <si>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</si>
  <si>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</si>
  <si>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</si>
  <si>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</si>
  <si>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</si>
  <si>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</si>
  <si>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</si>
  <si>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</si>
  <si>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</si>
  <si>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</si>
  <si>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</si>
  <si>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</si>
  <si>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</si>
  <si>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</si>
  <si>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</si>
  <si>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</si>
  <si>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</si>
  <si>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</si>
  <si>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</si>
  <si>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</si>
  <si>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</si>
  <si>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</si>
  <si>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</si>
  <si>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</si>
  <si>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</si>
  <si>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</si>
  <si>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</si>
  <si>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</si>
  <si>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</si>
  <si>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</si>
  <si>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</si>
  <si>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</si>
  <si>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</si>
  <si>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</si>
  <si>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</si>
  <si>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</si>
  <si>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</si>
  <si>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</si>
  <si>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</si>
  <si>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</si>
  <si>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</si>
  <si>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</si>
  <si>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</si>
  <si>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</si>
  <si>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</si>
  <si>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</si>
  <si>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</si>
  <si>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</si>
  <si>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</si>
  <si>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</si>
  <si>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</si>
  <si>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</si>
  <si>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</si>
  <si>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</si>
  <si>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</si>
  <si>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</si>
  <si>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</si>
  <si>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</si>
  <si>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</si>
  <si>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</si>
  <si>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</si>
  <si>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</si>
  <si>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</si>
  <si>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</si>
  <si>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</si>
  <si>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</si>
  <si>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</si>
  <si>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</si>
  <si>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</si>
  <si>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</si>
  <si>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</si>
  <si>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</si>
  <si>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</si>
  <si>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</si>
  <si>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</si>
  <si>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</si>
  <si>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</si>
  <si>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</si>
  <si>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</si>
  <si>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</si>
  <si>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</si>
  <si>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</si>
  <si>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</si>
  <si>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</si>
  <si>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</si>
  <si>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</si>
  <si>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</si>
  <si>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</si>
  <si>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</si>
  <si>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</si>
  <si>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</si>
  <si>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</si>
  <si>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</si>
  <si>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</si>
  <si>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</si>
  <si>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</si>
  <si>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</si>
  <si>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</si>
  <si>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</si>
  <si>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</si>
  <si>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</si>
  <si>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</si>
  <si>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</si>
  <si>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</si>
  <si>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</si>
  <si>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</si>
  <si>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</si>
  <si>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</si>
  <si>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</si>
  <si>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</si>
  <si>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</si>
  <si>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</si>
  <si>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</si>
  <si>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</si>
  <si>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</si>
  <si>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</si>
  <si>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</si>
  <si>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</si>
  <si>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</si>
  <si>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</si>
  <si>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</si>
  <si>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</si>
  <si>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</si>
  <si>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</si>
  <si>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</si>
  <si>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</si>
  <si>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</si>
  <si>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</si>
  <si>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</si>
  <si>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</si>
  <si>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</si>
  <si>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</si>
  <si>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</si>
  <si>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</si>
  <si>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</si>
  <si>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</si>
  <si>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</si>
  <si>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</si>
  <si>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</si>
  <si>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</si>
  <si>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</si>
  <si>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</si>
  <si>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</si>
  <si>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</si>
  <si>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</si>
  <si>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</si>
  <si>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</si>
  <si>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</si>
  <si>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</si>
  <si>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</si>
  <si>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</si>
  <si>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</si>
  <si>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</si>
  <si>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</si>
  <si>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</si>
  <si>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</si>
  <si>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</si>
  <si>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</si>
  <si>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</si>
  <si>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</si>
  <si>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</si>
  <si>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</si>
  <si>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</si>
  <si>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</si>
  <si>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</si>
  <si>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</si>
  <si>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</si>
  <si>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</si>
  <si>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</si>
  <si>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</si>
  <si>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</si>
  <si>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</si>
  <si>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</si>
  <si>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</si>
  <si>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</si>
  <si>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</si>
  <si>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</si>
  <si>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</si>
  <si>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</si>
  <si>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</si>
  <si>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</si>
  <si>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</si>
  <si>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</si>
  <si>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</si>
  <si>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</si>
  <si>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</si>
  <si>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</si>
  <si>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</si>
  <si>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</si>
  <si>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</si>
  <si>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</si>
  <si>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</si>
  <si>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</si>
  <si>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</si>
  <si>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</si>
  <si>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</si>
  <si>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</si>
  <si>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</si>
  <si>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</si>
  <si>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</si>
  <si>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</si>
  <si>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</si>
  <si>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</si>
  <si>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</si>
  <si>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</si>
  <si>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</si>
  <si>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</si>
  <si>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</si>
  <si>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</si>
  <si>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</si>
  <si>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</si>
  <si>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</si>
  <si>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</si>
  <si>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</si>
  <si>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</si>
  <si>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</si>
  <si>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</si>
  <si>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</si>
  <si>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</si>
  <si>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</si>
  <si>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</si>
  <si>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</si>
  <si>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</si>
  <si>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</si>
  <si>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</si>
  <si>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</si>
  <si>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</si>
  <si>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</si>
  <si>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</si>
  <si>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</si>
  <si>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</si>
  <si>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</si>
  <si>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</si>
  <si>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</si>
  <si>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</si>
  <si>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</si>
  <si>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</si>
  <si>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</si>
  <si>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</si>
  <si>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</si>
  <si>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</si>
  <si>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</si>
  <si>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</si>
  <si>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</si>
  <si>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</si>
  <si>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</si>
  <si>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</si>
  <si>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</si>
  <si>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</si>
  <si>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</si>
  <si>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</si>
  <si>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</si>
  <si>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</si>
  <si>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</si>
  <si>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</si>
  <si>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</si>
  <si>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</si>
  <si>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</si>
  <si>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</si>
  <si>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</si>
  <si>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</si>
  <si>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</si>
  <si>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</si>
  <si>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</si>
  <si>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</si>
  <si>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</si>
  <si>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</si>
  <si>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</si>
  <si>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</si>
  <si>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</si>
  <si>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</si>
  <si>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</si>
  <si>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</si>
  <si>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</si>
  <si>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</si>
  <si>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</si>
  <si>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</si>
  <si>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</si>
  <si>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</si>
  <si>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</si>
  <si>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</si>
  <si>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</si>
  <si>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</si>
  <si>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</si>
  <si>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</si>
  <si>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</si>
  <si>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</si>
  <si>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</si>
  <si>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</si>
  <si>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</si>
  <si>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</si>
  <si>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</si>
  <si>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</si>
  <si>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</si>
  <si>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</si>
  <si>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</si>
  <si>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</si>
  <si>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</si>
  <si>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</si>
  <si>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</si>
  <si>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</si>
  <si>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</si>
  <si>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</si>
  <si>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</si>
  <si>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</si>
  <si>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</si>
  <si>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</si>
  <si>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</si>
  <si>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</si>
  <si>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</si>
  <si>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</si>
  <si>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</si>
  <si>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</si>
  <si>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</si>
  <si>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</si>
  <si>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</si>
  <si>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</si>
  <si>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</si>
  <si>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</si>
  <si>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</si>
  <si>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</si>
  <si>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</si>
  <si>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</si>
  <si>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</si>
  <si>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</si>
  <si>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</si>
  <si>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</si>
  <si>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</si>
  <si>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</si>
  <si>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</si>
  <si>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</si>
  <si>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</si>
  <si>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</si>
  <si>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</si>
  <si>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</si>
  <si>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</si>
  <si>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</si>
  <si>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</si>
  <si>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</si>
  <si>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</si>
  <si>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</si>
  <si>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</si>
  <si>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</si>
  <si>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</si>
  <si>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</si>
  <si>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</si>
  <si>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</si>
  <si>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</si>
  <si>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</si>
  <si>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</si>
  <si>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</si>
  <si>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</si>
  <si>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</si>
  <si>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</si>
  <si>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</si>
  <si>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</si>
  <si>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</si>
  <si>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</si>
  <si>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</si>
  <si>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</si>
  <si>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</si>
  <si>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</si>
  <si>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</si>
  <si>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</si>
  <si>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</si>
  <si>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</si>
  <si>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</si>
  <si>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</si>
  <si>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</si>
  <si>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</si>
  <si>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</si>
  <si>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</si>
  <si>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</si>
  <si>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</si>
  <si>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</si>
  <si>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</si>
  <si>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</si>
  <si>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</si>
  <si>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</si>
  <si>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</si>
  <si>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</si>
  <si>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</si>
  <si>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</si>
  <si>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</si>
  <si>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</si>
  <si>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</si>
  <si>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</si>
  <si>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</si>
  <si>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</si>
  <si>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</si>
  <si>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</si>
  <si>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</si>
  <si>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</si>
  <si>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</si>
  <si>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</si>
  <si>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</si>
  <si>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</si>
  <si>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</si>
  <si>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</si>
  <si>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</si>
  <si>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</si>
  <si>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</si>
  <si>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</si>
  <si>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</si>
  <si>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</si>
  <si>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</si>
  <si>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</si>
  <si>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</si>
  <si>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</si>
  <si>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</si>
  <si>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</si>
  <si>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</si>
  <si>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</si>
  <si>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</si>
  <si>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</si>
  <si>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</si>
  <si>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</si>
  <si>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</si>
  <si>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</si>
  <si>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</si>
  <si>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</si>
  <si>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</si>
  <si>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</si>
  <si>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</si>
  <si>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</si>
  <si>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</si>
  <si>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</si>
  <si>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</si>
  <si>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</si>
  <si>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</si>
  <si>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</si>
  <si>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</si>
  <si>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</si>
  <si>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</si>
  <si>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</si>
  <si>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</si>
  <si>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</si>
  <si>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</si>
  <si>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</si>
  <si>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</si>
  <si>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</si>
  <si>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</si>
  <si>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</si>
  <si>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</si>
  <si>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</si>
  <si>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</si>
  <si>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</si>
  <si>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</si>
  <si>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</si>
  <si>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</si>
  <si>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</si>
  <si>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</si>
  <si>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</si>
  <si>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</si>
  <si>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</si>
  <si>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</si>
  <si>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</si>
  <si>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</si>
  <si>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</si>
  <si>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</si>
  <si>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</si>
  <si>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</si>
  <si>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</si>
  <si>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</si>
  <si>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</si>
  <si>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</si>
  <si>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</si>
  <si>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</si>
  <si>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</si>
  <si>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</si>
  <si>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</si>
  <si>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</si>
  <si>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</si>
  <si>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</si>
  <si>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</si>
  <si>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</si>
  <si>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</si>
  <si>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</si>
  <si>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</si>
  <si>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</si>
  <si>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</si>
  <si>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</si>
  <si>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</si>
  <si>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</si>
  <si>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</si>
  <si>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</si>
  <si>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</si>
  <si>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</si>
  <si>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</si>
  <si>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</si>
  <si>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</si>
  <si>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</si>
  <si>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</si>
  <si>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</si>
  <si>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</si>
  <si>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</si>
  <si>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</si>
  <si>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</si>
  <si>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</si>
  <si>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</si>
  <si>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</si>
  <si>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</si>
  <si>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</si>
  <si>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</si>
  <si>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</si>
  <si>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</si>
  <si>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</si>
  <si>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</si>
  <si>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</si>
  <si>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</si>
  <si>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</si>
  <si>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</si>
  <si>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</si>
  <si>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</si>
  <si>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</si>
  <si>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</si>
  <si>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</si>
  <si>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</si>
  <si>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</si>
  <si>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</si>
  <si>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</si>
  <si>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</si>
  <si>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</si>
  <si>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</si>
  <si>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</si>
  <si>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</si>
  <si>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</si>
  <si>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</si>
  <si>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</si>
  <si>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</si>
  <si>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</si>
  <si>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</si>
  <si>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</si>
  <si>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</si>
  <si>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</si>
  <si>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</si>
  <si>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</si>
  <si>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</si>
  <si>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</si>
  <si>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</si>
  <si>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</si>
  <si>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</si>
  <si>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</si>
  <si>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</si>
  <si>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</si>
  <si>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</si>
  <si>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</si>
  <si>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</si>
  <si>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</si>
  <si>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</si>
  <si>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</si>
  <si>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</si>
  <si>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</si>
  <si>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</si>
  <si>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</si>
  <si>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</si>
  <si>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</si>
  <si>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</si>
  <si>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</si>
  <si>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</si>
  <si>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</si>
  <si>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</si>
  <si>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</si>
  <si>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</si>
  <si>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</si>
  <si>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</si>
  <si>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</si>
  <si>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</si>
  <si>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</si>
  <si>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</si>
  <si>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</si>
  <si>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</si>
  <si>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</si>
  <si>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</si>
  <si>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</si>
  <si>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</si>
  <si>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</si>
  <si>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</si>
  <si>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</si>
  <si>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</si>
  <si>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</si>
  <si>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</si>
  <si>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</si>
  <si>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</si>
  <si>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</si>
  <si>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</si>
  <si>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</si>
  <si>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</si>
  <si>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</si>
  <si>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</si>
  <si>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</si>
  <si>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</si>
  <si>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</si>
  <si>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</si>
  <si>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</si>
  <si>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</si>
  <si>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</si>
  <si>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</si>
  <si>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</si>
  <si>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</si>
  <si>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</si>
  <si>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</si>
  <si>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</si>
  <si>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</si>
  <si>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</si>
  <si>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</si>
  <si>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</si>
  <si>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</si>
  <si>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</si>
  <si>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</si>
  <si>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</si>
  <si>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</si>
  <si>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</si>
  <si>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</si>
  <si>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</si>
  <si>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</si>
  <si>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</si>
  <si>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</si>
  <si>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</si>
  <si>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</si>
  <si>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</si>
  <si>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</si>
  <si>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</si>
  <si>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</si>
  <si>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</si>
  <si>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</si>
  <si>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</si>
  <si>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</si>
  <si>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</si>
  <si>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</si>
  <si>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</si>
  <si>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</si>
  <si>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</si>
  <si>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</si>
  <si>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</si>
  <si>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</si>
  <si>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</si>
  <si>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</si>
  <si>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</si>
  <si>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</si>
  <si>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</si>
  <si>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</si>
  <si>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</si>
  <si>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</si>
  <si>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</si>
  <si>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</si>
  <si>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</si>
  <si>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</si>
  <si>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</si>
  <si>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</si>
  <si>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</si>
  <si>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</si>
  <si>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</si>
  <si>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</si>
  <si>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</si>
  <si>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</si>
  <si>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</si>
  <si>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</si>
  <si>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</si>
  <si>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</si>
  <si>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</si>
  <si>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</si>
  <si>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</si>
  <si>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</si>
  <si>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</si>
  <si>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</si>
  <si>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</si>
  <si>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</si>
  <si>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</si>
  <si>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</si>
  <si>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</si>
  <si>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</si>
  <si>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</si>
  <si>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</si>
  <si>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</si>
  <si>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</si>
  <si>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</si>
  <si>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</si>
  <si>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</si>
  <si>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</si>
  <si>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</si>
  <si>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</si>
  <si>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</si>
  <si>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</si>
  <si>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</si>
  <si>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</si>
  <si>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</si>
  <si>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</si>
  <si>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</si>
  <si>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</si>
  <si>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</si>
  <si>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</si>
  <si>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</si>
  <si>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</si>
  <si>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</si>
  <si>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</si>
  <si>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</si>
  <si>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</si>
  <si>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</si>
  <si>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</si>
  <si>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</si>
  <si>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</si>
  <si>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</si>
  <si>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</si>
  <si>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</si>
  <si>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</si>
  <si>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</si>
  <si>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</si>
  <si>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</si>
  <si>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</si>
  <si>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</si>
  <si>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</si>
  <si>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</si>
  <si>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</si>
  <si>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</si>
  <si>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</si>
  <si>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</si>
  <si>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</si>
  <si>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</si>
  <si>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</si>
  <si>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</si>
  <si>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</si>
  <si>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</si>
  <si>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</si>
  <si>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</si>
  <si>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</si>
  <si>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</si>
  <si>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</si>
  <si>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</si>
  <si>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</si>
  <si>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</si>
  <si>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</si>
  <si>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</si>
  <si>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</si>
  <si>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</si>
  <si>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</si>
  <si>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</si>
  <si>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</si>
  <si>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</si>
  <si>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</si>
  <si>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</si>
  <si>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</si>
  <si>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</si>
  <si>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</si>
  <si>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</si>
  <si>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</si>
  <si>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</si>
  <si>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</si>
  <si>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</si>
  <si>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</si>
  <si>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</si>
  <si>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</si>
  <si>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</si>
  <si>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</si>
  <si>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</si>
  <si>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</si>
  <si>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</si>
  <si>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</si>
  <si>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</si>
  <si>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</si>
  <si>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</si>
  <si>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</si>
  <si>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</si>
  <si>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</si>
  <si>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</si>
  <si>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</si>
  <si>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</si>
  <si>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</si>
  <si>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</si>
  <si>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</si>
  <si>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</si>
  <si>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</si>
  <si>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</si>
  <si>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</si>
  <si>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</si>
  <si>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</si>
  <si>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</si>
  <si>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</si>
  <si>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</si>
  <si>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</si>
  <si>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</si>
  <si>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</si>
  <si>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</si>
  <si>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</si>
  <si>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</si>
  <si>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</si>
  <si>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</si>
  <si>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</si>
  <si>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</si>
  <si>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</si>
  <si>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</si>
  <si>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</si>
  <si>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</si>
  <si>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</si>
  <si>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</si>
  <si>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</si>
  <si>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</si>
  <si>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</si>
  <si>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</si>
  <si>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</si>
  <si>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</si>
  <si>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</si>
  <si>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</si>
  <si>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</si>
  <si>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</si>
  <si>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</si>
  <si>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</si>
  <si>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</si>
  <si>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</si>
  <si>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</si>
  <si>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</si>
  <si>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</si>
  <si>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</si>
  <si>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</si>
  <si>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</si>
  <si>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</si>
  <si>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</si>
  <si>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</si>
  <si>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</si>
  <si>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</si>
  <si>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</si>
  <si>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</si>
  <si>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</si>
  <si>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</si>
  <si>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</si>
  <si>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</si>
  <si>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</si>
  <si>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</si>
  <si>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</si>
  <si>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</si>
  <si>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</si>
  <si>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</si>
  <si>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</si>
  <si>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</si>
  <si>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</si>
  <si>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</si>
  <si>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</si>
  <si>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</si>
  <si>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</si>
  <si>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</si>
  <si>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</si>
  <si>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</si>
  <si>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</si>
  <si>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</si>
  <si>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</si>
  <si>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</si>
  <si>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</si>
  <si>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</si>
  <si>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</si>
  <si>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</si>
  <si>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</si>
  <si>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</si>
  <si>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</si>
  <si>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</si>
  <si>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</si>
  <si>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</si>
  <si>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</si>
  <si>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</si>
  <si>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</si>
  <si>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</si>
  <si>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</si>
  <si>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</si>
  <si>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</si>
  <si>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</si>
  <si>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</si>
  <si>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</si>
  <si>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</si>
  <si>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</si>
  <si>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</si>
  <si>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</si>
  <si>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</si>
  <si>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</si>
  <si>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</si>
  <si>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</si>
  <si>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</si>
  <si>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</si>
  <si>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</si>
  <si>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</si>
  <si>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</si>
  <si>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</si>
  <si>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</si>
  <si>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</si>
  <si>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</si>
  <si>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</si>
  <si>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</si>
  <si>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</si>
  <si>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</si>
  <si>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</si>
  <si>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</si>
  <si>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</si>
  <si>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</si>
  <si>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</si>
  <si>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</si>
  <si>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</si>
  <si>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</si>
  <si>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</si>
  <si>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</si>
  <si>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</si>
  <si>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</si>
  <si>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</si>
  <si>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</si>
  <si>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</si>
  <si>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</si>
  <si>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</si>
  <si>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</si>
  <si>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</si>
  <si>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</si>
  <si>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</si>
  <si>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</si>
  <si>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</si>
  <si>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</si>
  <si>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</si>
  <si>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</si>
  <si>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</si>
  <si>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</si>
  <si>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</si>
  <si>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</si>
  <si>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</si>
  <si>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</si>
  <si>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</si>
  <si>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</si>
  <si>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</si>
  <si>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</si>
  <si>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</si>
  <si>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</si>
  <si>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</si>
  <si>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</si>
  <si>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</si>
  <si>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</si>
  <si>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</si>
  <si>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</si>
  <si>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</si>
  <si>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</si>
  <si>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</si>
  <si>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</si>
  <si>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</si>
  <si>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</si>
  <si>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</si>
  <si>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</si>
  <si>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</si>
  <si>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</si>
  <si>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</si>
  <si>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</si>
  <si>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</si>
  <si>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</si>
  <si>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</si>
  <si>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</si>
  <si>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</si>
  <si>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</si>
  <si>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</si>
  <si>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</si>
  <si>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</si>
  <si>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</si>
  <si>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</si>
  <si>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</si>
  <si>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</si>
  <si>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</si>
  <si>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</si>
  <si>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</si>
  <si>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</si>
  <si>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</si>
  <si>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</si>
  <si>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</si>
  <si>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</si>
  <si>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</si>
  <si>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</si>
  <si>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</si>
  <si>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</si>
  <si>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</si>
  <si>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</si>
  <si>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</si>
  <si>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</si>
  <si>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</si>
  <si>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</si>
  <si>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</si>
  <si>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</si>
  <si>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</si>
  <si>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</si>
  <si>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</si>
  <si>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</si>
  <si>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</si>
  <si>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</si>
  <si>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</si>
  <si>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</si>
  <si>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</si>
  <si>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</si>
  <si>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</si>
  <si>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</si>
  <si>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</si>
  <si>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</si>
  <si>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</si>
  <si>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</si>
  <si>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</si>
  <si>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</si>
  <si>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</si>
  <si>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</si>
  <si>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</si>
  <si>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</si>
  <si>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</si>
  <si>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</si>
  <si>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</si>
  <si>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</si>
  <si>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</si>
  <si>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</si>
  <si>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</si>
  <si>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</si>
  <si>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</si>
  <si>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</si>
  <si>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</si>
  <si>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</si>
  <si>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</si>
  <si>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</si>
  <si>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</si>
  <si>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</si>
  <si>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</si>
  <si>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</si>
  <si>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</si>
  <si>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</si>
  <si>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</si>
  <si>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</si>
  <si>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</si>
  <si>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</si>
  <si>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</si>
  <si>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</si>
  <si>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</si>
  <si>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</si>
  <si>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</si>
  <si>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</si>
  <si>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</si>
  <si>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</si>
  <si>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</si>
  <si>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</si>
  <si>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</si>
  <si>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</si>
  <si>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</si>
  <si>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</si>
  <si>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</si>
  <si>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</si>
  <si>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</si>
  <si>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</si>
  <si>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</si>
  <si>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</si>
  <si>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</si>
  <si>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</si>
  <si>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</si>
  <si>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</si>
  <si>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</si>
  <si>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</si>
  <si>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</si>
  <si>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</si>
  <si>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</si>
  <si>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</si>
  <si>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</si>
  <si>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</si>
  <si>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</si>
  <si>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</si>
  <si>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</si>
  <si>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</si>
  <si>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</si>
  <si>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</si>
  <si>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</si>
  <si>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</si>
  <si>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</si>
  <si>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</si>
  <si>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</si>
  <si>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</si>
  <si>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</si>
  <si>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</si>
  <si>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</si>
  <si>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</si>
  <si>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</si>
  <si>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</si>
  <si>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</si>
  <si>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</si>
  <si>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</si>
  <si>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</si>
  <si>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</si>
  <si>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</si>
  <si>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</si>
  <si>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</si>
  <si>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</si>
  <si>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</si>
  <si>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</si>
  <si>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</si>
  <si>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</si>
  <si>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</si>
  <si>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</si>
  <si>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</si>
  <si>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</si>
  <si>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</si>
  <si>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</si>
  <si>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</si>
  <si>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</si>
  <si>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</si>
  <si>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</si>
  <si>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</si>
  <si>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</si>
  <si>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</si>
  <si>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</si>
  <si>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</si>
  <si>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</si>
  <si>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</si>
  <si>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</si>
  <si>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</si>
  <si>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</si>
  <si>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</si>
  <si>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</si>
  <si>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</si>
  <si>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</si>
  <si>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</si>
  <si>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</si>
  <si>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</si>
  <si>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</si>
  <si>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</si>
  <si>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</si>
  <si>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</si>
  <si>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</si>
  <si>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</si>
  <si>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</si>
  <si>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</si>
  <si>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</si>
  <si>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</si>
  <si>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</si>
  <si>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</si>
  <si>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</si>
  <si>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</si>
  <si>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</si>
  <si>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</si>
  <si>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</si>
  <si>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</si>
  <si>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</si>
  <si>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</si>
  <si>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</si>
  <si>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</si>
  <si>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</si>
  <si>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</si>
  <si>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</si>
  <si>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</si>
  <si>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</si>
  <si>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</si>
  <si>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</si>
  <si>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</si>
  <si>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</si>
  <si>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</si>
  <si>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</si>
  <si>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</si>
  <si>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</si>
  <si>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</si>
  <si>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</si>
  <si>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</si>
  <si>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</si>
  <si>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</si>
  <si>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</si>
  <si>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</si>
  <si>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</si>
  <si>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</si>
  <si>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</si>
  <si>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</si>
  <si>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</si>
  <si>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</si>
  <si>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</si>
  <si>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</si>
  <si>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</si>
  <si>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</si>
  <si>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</si>
  <si>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</si>
  <si>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</si>
  <si>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</si>
  <si>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</si>
  <si>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</si>
  <si>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</si>
  <si>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</si>
  <si>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</si>
  <si>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</si>
  <si>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</si>
  <si>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</si>
  <si>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</si>
  <si>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</si>
  <si>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</si>
  <si>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</si>
  <si>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</si>
  <si>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</si>
  <si>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</si>
  <si>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</si>
  <si>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</si>
  <si>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</si>
  <si>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</si>
  <si>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</si>
  <si>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</si>
  <si>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</si>
  <si>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</si>
  <si>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</si>
  <si>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</si>
  <si>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</si>
  <si>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</si>
  <si>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</si>
  <si>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</si>
  <si>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</si>
  <si>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</si>
  <si>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</si>
  <si>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</si>
  <si>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</si>
  <si>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</si>
  <si>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</si>
  <si>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</si>
  <si>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</si>
  <si>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</si>
  <si>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</si>
  <si>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</si>
  <si>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</si>
  <si>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</si>
  <si>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</si>
  <si>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</si>
  <si>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</si>
  <si>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</si>
  <si>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</si>
  <si>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</si>
  <si>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</si>
  <si>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</si>
  <si>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</si>
  <si>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</si>
  <si>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</si>
  <si>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</si>
  <si>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</si>
  <si>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</si>
  <si>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</si>
  <si>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</si>
  <si>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</si>
  <si>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</si>
  <si>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</si>
  <si>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</si>
  <si>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</si>
  <si>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</si>
  <si>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</si>
  <si>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</si>
  <si>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</si>
  <si>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</si>
  <si>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</si>
  <si>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</si>
  <si>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</si>
  <si>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</si>
  <si>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</si>
  <si>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</si>
  <si>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</si>
  <si>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</si>
  <si>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</si>
  <si>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</si>
  <si>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</si>
  <si>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</si>
  <si>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</si>
  <si>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</si>
  <si>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</si>
  <si>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</si>
  <si>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</si>
  <si>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</si>
  <si>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</si>
  <si>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</si>
  <si>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</si>
  <si>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</si>
  <si>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</si>
  <si>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</si>
  <si>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</si>
  <si>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</si>
  <si>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</si>
  <si>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</si>
  <si>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</si>
  <si>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</si>
  <si>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</si>
  <si>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</si>
  <si>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</si>
  <si>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</si>
  <si>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</si>
  <si>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</si>
  <si>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</si>
  <si>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</si>
  <si>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</si>
  <si>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</si>
  <si>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</si>
  <si>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</si>
  <si>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</si>
  <si>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</si>
  <si>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</si>
  <si>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</si>
  <si>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</si>
  <si>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</si>
  <si>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</si>
  <si>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</si>
  <si>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</si>
  <si>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</si>
  <si>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</si>
  <si>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</si>
  <si>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</si>
  <si>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</si>
  <si>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</si>
  <si>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</si>
  <si>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</si>
  <si>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</si>
  <si>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</si>
  <si>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</si>
  <si>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</si>
  <si>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</si>
  <si>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</si>
  <si>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</si>
  <si>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</si>
  <si>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</si>
  <si>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</si>
  <si>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</si>
  <si>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</si>
  <si>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</si>
  <si>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</si>
  <si>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</si>
  <si>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</si>
  <si>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</si>
  <si>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</si>
  <si>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</si>
  <si>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</si>
  <si>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</si>
  <si>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</si>
  <si>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</si>
  <si>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</si>
  <si>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</si>
  <si>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</si>
  <si>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</si>
  <si>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</si>
  <si>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</si>
  <si>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</si>
  <si>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</si>
  <si>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</si>
  <si>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</si>
  <si>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</si>
  <si>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</si>
  <si>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</si>
  <si>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</si>
  <si>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</si>
  <si>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</si>
  <si>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</si>
  <si>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</si>
  <si>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</si>
  <si>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</si>
  <si>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</si>
  <si>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</si>
  <si>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</si>
  <si>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</si>
  <si>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</si>
  <si>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</si>
  <si>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</si>
  <si>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</si>
  <si>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</si>
  <si>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</si>
  <si>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</si>
  <si>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</si>
  <si>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</si>
  <si>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</si>
  <si>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</si>
  <si>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</si>
  <si>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</si>
  <si>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</si>
  <si>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</si>
  <si>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</si>
  <si>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</si>
  <si>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</si>
  <si>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</si>
  <si>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</si>
  <si>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</si>
  <si>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</si>
  <si>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</si>
  <si>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</si>
  <si>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</si>
  <si>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</si>
  <si>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</si>
  <si>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</si>
  <si>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</si>
  <si>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</si>
  <si>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</si>
  <si>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</si>
  <si>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</si>
  <si>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</si>
  <si>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</si>
  <si>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</si>
  <si>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</si>
  <si>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</si>
  <si>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</si>
  <si>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</si>
  <si>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</si>
  <si>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</si>
  <si>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</si>
  <si>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</si>
  <si>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</si>
  <si>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</si>
  <si>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</si>
  <si>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</si>
  <si>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</si>
  <si>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</si>
  <si>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</si>
  <si>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</si>
  <si>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</si>
  <si>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</si>
  <si>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</si>
  <si>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</si>
  <si>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</si>
  <si>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</si>
  <si>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</si>
  <si>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</si>
  <si>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</si>
  <si>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</si>
  <si>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</si>
  <si>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</si>
  <si>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</si>
  <si>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</si>
  <si>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</si>
  <si>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</si>
  <si>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</si>
  <si>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</si>
  <si>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</si>
  <si>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</si>
  <si>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</si>
  <si>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</si>
  <si>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</si>
  <si>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</si>
  <si>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</si>
  <si>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</si>
  <si>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</si>
  <si>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</si>
  <si>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</si>
  <si>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</si>
  <si>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</si>
  <si>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</si>
  <si>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</si>
  <si>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</si>
  <si>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</si>
  <si>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</si>
  <si>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</si>
  <si>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</si>
  <si>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</si>
  <si>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</si>
  <si>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</si>
  <si>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</si>
  <si>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</si>
  <si>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</si>
  <si>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</si>
  <si>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</si>
  <si>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</si>
  <si>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</si>
  <si>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</si>
  <si>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</si>
  <si>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</si>
  <si>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</si>
  <si>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</si>
  <si>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</si>
  <si>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</si>
  <si>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</si>
  <si>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</si>
  <si>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</si>
  <si>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</si>
  <si>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</si>
  <si>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</si>
  <si>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</si>
  <si>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</si>
  <si>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</si>
  <si>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</si>
  <si>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</si>
  <si>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</si>
  <si>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</si>
  <si>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</si>
  <si>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</si>
  <si>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</si>
  <si>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</si>
  <si>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</si>
  <si>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</si>
  <si>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</si>
  <si>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</si>
  <si>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</si>
  <si>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</si>
  <si>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</si>
  <si>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</si>
  <si>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</si>
  <si>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</si>
  <si>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</si>
  <si>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</si>
  <si>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</si>
  <si>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</si>
  <si>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</si>
  <si>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</si>
  <si>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</si>
  <si>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</si>
  <si>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</si>
  <si>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</si>
  <si>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</si>
  <si>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</si>
  <si>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</si>
  <si>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</si>
  <si>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</si>
  <si>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</si>
  <si>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</si>
  <si>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</si>
  <si>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</si>
  <si>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</si>
  <si>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</si>
  <si>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</si>
  <si>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</si>
  <si>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</si>
  <si>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</si>
  <si>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</si>
  <si>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</si>
  <si>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</si>
  <si>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</si>
  <si>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</si>
  <si>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</si>
  <si>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</si>
  <si>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</si>
  <si>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</si>
  <si>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</si>
  <si>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</si>
  <si>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</si>
  <si>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</si>
  <si>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</si>
  <si>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</si>
  <si>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</si>
  <si>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</si>
  <si>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</si>
  <si>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</si>
  <si>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</si>
  <si>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</si>
  <si>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</si>
  <si>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</si>
  <si>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</si>
  <si>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</si>
  <si>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</si>
  <si>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</si>
  <si>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</si>
  <si>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</si>
  <si>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</si>
  <si>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</si>
  <si>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</si>
  <si>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</si>
  <si>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</si>
  <si>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</si>
  <si>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</si>
  <si>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</si>
  <si>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</si>
  <si>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</si>
  <si>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</si>
  <si>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</si>
  <si>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</si>
  <si>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</si>
  <si>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</si>
  <si>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</si>
  <si>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</si>
  <si>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</si>
  <si>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</si>
  <si>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</si>
  <si>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</si>
  <si>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</si>
  <si>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</si>
  <si>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</si>
  <si>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</si>
  <si>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</si>
  <si>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</si>
  <si>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</si>
  <si>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</si>
  <si>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</si>
  <si>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</si>
  <si>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</si>
  <si>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</si>
  <si>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</si>
  <si>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</si>
  <si>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</si>
  <si>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</si>
  <si>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</si>
  <si>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</si>
  <si>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</si>
  <si>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</si>
  <si>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</si>
  <si>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</si>
  <si>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</si>
  <si>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</si>
  <si>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</si>
  <si>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</si>
  <si>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</si>
  <si>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</si>
  <si>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</si>
  <si>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</si>
  <si>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</si>
  <si>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</si>
  <si>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</si>
  <si>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</si>
  <si>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</si>
  <si>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</si>
  <si>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</si>
  <si>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</si>
  <si>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</si>
  <si>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</si>
  <si>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</si>
  <si>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</si>
  <si>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</si>
  <si>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</si>
  <si>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</si>
  <si>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</si>
  <si>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</si>
  <si>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</si>
  <si>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</si>
  <si>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</si>
  <si>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</si>
  <si>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</si>
  <si>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</si>
  <si>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</si>
  <si>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</si>
  <si>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</si>
  <si>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</si>
  <si>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</si>
  <si>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</si>
  <si>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</si>
  <si>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</si>
  <si>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</si>
  <si>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</si>
  <si>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</si>
  <si>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</si>
  <si>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</si>
  <si>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</si>
  <si>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</si>
  <si>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</si>
  <si>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</si>
  <si>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</si>
  <si>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</si>
  <si>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</si>
  <si>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</si>
  <si>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</si>
  <si>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</si>
  <si>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</si>
  <si>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</si>
  <si>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</si>
  <si>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</si>
  <si>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</si>
  <si>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</si>
  <si>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</si>
  <si>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</si>
  <si>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</si>
  <si>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</si>
  <si>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</si>
  <si>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</si>
  <si>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</si>
  <si>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</si>
  <si>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</si>
  <si>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</si>
  <si>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</si>
  <si>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</si>
  <si>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</si>
  <si>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</si>
  <si>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</si>
  <si>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</si>
  <si>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</si>
  <si>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</si>
  <si>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</si>
  <si>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</si>
  <si>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</si>
  <si>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</si>
  <si>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</si>
  <si>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</si>
  <si>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</si>
  <si>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</si>
  <si>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</si>
  <si>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</si>
  <si>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</si>
  <si>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</si>
  <si>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</si>
  <si>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</si>
  <si>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</si>
  <si>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</si>
  <si>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</si>
  <si>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</si>
  <si>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</si>
  <si>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</si>
  <si>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</si>
  <si>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</si>
  <si>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</si>
  <si>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</si>
  <si>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</si>
  <si>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</si>
  <si>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</si>
  <si>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</si>
  <si>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</si>
  <si>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</si>
  <si>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</si>
  <si>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</si>
  <si>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</si>
  <si>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</si>
  <si>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</si>
  <si>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</si>
  <si>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</si>
  <si>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</si>
  <si>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</si>
  <si>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</si>
  <si>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</si>
  <si>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</si>
  <si>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</si>
  <si>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</si>
  <si>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</si>
  <si>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</si>
  <si>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</si>
  <si>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</si>
  <si>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</si>
  <si>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</si>
  <si>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</si>
  <si>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</si>
  <si>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</si>
  <si>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</si>
  <si>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</si>
  <si>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</si>
  <si>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</si>
  <si>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</si>
  <si>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</si>
  <si>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</si>
  <si>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</si>
  <si>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</si>
  <si>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</si>
  <si>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</si>
  <si>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</si>
  <si>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</si>
  <si>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</si>
  <si>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</si>
  <si>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</si>
  <si>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</si>
  <si>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</si>
  <si>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</si>
  <si>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</si>
  <si>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</si>
  <si>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</si>
  <si>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</si>
  <si>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</si>
  <si>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</si>
  <si>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</si>
  <si>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</si>
  <si>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</si>
  <si>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</si>
  <si>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</si>
  <si>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</si>
  <si>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</si>
  <si>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</si>
  <si>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</si>
  <si>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</si>
  <si>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</si>
  <si>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</si>
  <si>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</si>
  <si>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</si>
  <si>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</si>
  <si>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</si>
  <si>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</si>
  <si>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</si>
  <si>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</si>
  <si>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</si>
  <si>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</si>
  <si>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</si>
  <si>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</si>
  <si>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</si>
  <si>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</si>
  <si>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</si>
  <si>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</si>
  <si>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</si>
  <si>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</si>
  <si>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</si>
  <si>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</si>
  <si>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</si>
  <si>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</si>
  <si>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</si>
  <si>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</si>
  <si>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</si>
  <si>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</si>
  <si>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</si>
  <si>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</si>
  <si>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</si>
  <si>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</si>
  <si>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</si>
  <si>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</si>
  <si>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</si>
  <si>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</si>
  <si>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</si>
  <si>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</si>
  <si>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</si>
  <si>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</si>
  <si>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</si>
  <si>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</si>
  <si>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</si>
  <si>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</si>
  <si>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</si>
  <si>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</si>
  <si>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</si>
  <si>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</si>
  <si>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</si>
  <si>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</si>
  <si>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</si>
  <si>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</si>
  <si>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</si>
  <si>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</si>
  <si>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</si>
  <si>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</si>
  <si>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</si>
  <si>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</si>
  <si>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</si>
  <si>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</si>
  <si>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</si>
  <si>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</si>
  <si>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</si>
  <si>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</si>
  <si>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</si>
  <si>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</si>
  <si>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</si>
  <si>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</si>
  <si>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</si>
  <si>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</si>
  <si>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</si>
  <si>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</si>
  <si>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</si>
  <si>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</si>
  <si>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</si>
  <si>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</si>
  <si>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</si>
  <si>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</si>
  <si>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</si>
  <si>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</si>
  <si>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</si>
  <si>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</si>
  <si>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</si>
  <si>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</si>
  <si>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</si>
  <si>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</si>
  <si>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</si>
  <si>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</si>
  <si>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</si>
  <si>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</si>
  <si>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</si>
  <si>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</si>
  <si>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</si>
  <si>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</si>
  <si>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</si>
  <si>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</si>
  <si>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</si>
  <si>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</si>
  <si>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</si>
  <si>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</si>
  <si>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</si>
  <si>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</si>
  <si>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</si>
  <si>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</si>
  <si>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</si>
  <si>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</si>
  <si>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</si>
  <si>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</si>
  <si>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</si>
  <si>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</si>
  <si>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</si>
  <si>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</si>
  <si>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</si>
  <si>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</si>
  <si>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</si>
  <si>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</si>
  <si>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</si>
  <si>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</si>
  <si>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</si>
  <si>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</si>
  <si>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</si>
  <si>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</si>
  <si>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</si>
  <si>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</si>
  <si>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</si>
  <si>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</si>
  <si>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</si>
  <si>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</si>
  <si>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</si>
  <si>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</si>
  <si>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</si>
  <si>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</si>
  <si>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</si>
  <si>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</si>
  <si>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</si>
  <si>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</si>
  <si>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</si>
  <si>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</si>
  <si>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</si>
  <si>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</si>
  <si>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</si>
  <si>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</si>
  <si>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</si>
  <si>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</si>
  <si>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</si>
  <si>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</si>
  <si>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</si>
  <si>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</si>
  <si>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</si>
  <si>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</si>
  <si>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</si>
  <si>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</si>
  <si>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</si>
  <si>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</si>
  <si>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</si>
  <si>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</si>
  <si>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</si>
  <si>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</si>
  <si>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</si>
  <si>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</si>
  <si>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</si>
  <si>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</si>
  <si>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</si>
  <si>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</si>
  <si>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</si>
  <si>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</si>
  <si>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</si>
  <si>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</si>
  <si>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</si>
  <si>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</si>
  <si>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</si>
  <si>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</si>
  <si>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</si>
  <si>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</si>
  <si>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</si>
  <si>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</si>
  <si>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</si>
  <si>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</si>
  <si>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</si>
  <si>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</si>
  <si>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</si>
  <si>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</si>
  <si>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</si>
  <si>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</si>
  <si>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</si>
  <si>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</si>
  <si>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</si>
  <si>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</si>
  <si>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</si>
  <si>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</si>
  <si>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</si>
  <si>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</si>
  <si>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</si>
  <si>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</si>
  <si>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</si>
  <si>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</si>
  <si>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</si>
  <si>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</si>
  <si>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</si>
  <si>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</si>
  <si>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</si>
  <si>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</si>
  <si>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</si>
  <si>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</si>
  <si>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</si>
  <si>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</si>
  <si>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</si>
  <si>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</si>
  <si>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</si>
  <si>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</si>
  <si>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</si>
  <si>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</si>
  <si>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</si>
  <si>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</si>
  <si>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</si>
  <si>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</si>
  <si>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</si>
  <si>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</si>
  <si>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</si>
  <si>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</si>
  <si>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</si>
  <si>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</si>
  <si>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</si>
  <si>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</si>
  <si>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</si>
  <si>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</si>
  <si>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</si>
  <si>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</si>
  <si>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</si>
  <si>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</si>
  <si>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</si>
  <si>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</si>
  <si>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</si>
  <si>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</si>
  <si>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</si>
  <si>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</si>
  <si>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</si>
  <si>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</si>
  <si>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</si>
  <si>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</si>
  <si>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</si>
  <si>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</si>
  <si>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</si>
  <si>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</si>
  <si>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</si>
  <si>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</si>
  <si>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</si>
  <si>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</si>
  <si>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</si>
  <si>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</si>
  <si>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</si>
  <si>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</si>
  <si>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</si>
  <si>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</si>
  <si>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</si>
  <si>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</si>
  <si>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</si>
  <si>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</si>
  <si>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</si>
  <si>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</si>
  <si>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</si>
  <si>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</si>
  <si>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</si>
  <si>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</si>
  <si>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</si>
  <si>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</si>
  <si>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</si>
  <si>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</si>
  <si>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</si>
  <si>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</si>
  <si>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</si>
  <si>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</si>
  <si>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</si>
  <si>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</si>
  <si>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</si>
  <si>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</si>
  <si>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</si>
  <si>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</si>
  <si>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</si>
  <si>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</si>
  <si>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</si>
  <si>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</si>
  <si>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</si>
  <si>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</si>
  <si>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</si>
  <si>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</si>
  <si>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</si>
  <si>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</si>
  <si>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</si>
  <si>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</si>
  <si>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</si>
  <si>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</si>
  <si>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</si>
  <si>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</si>
  <si>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</si>
  <si>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</si>
  <si>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</si>
  <si>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</si>
  <si>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</si>
  <si>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</si>
  <si>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</si>
  <si>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</si>
  <si>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</si>
  <si>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</si>
  <si>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</si>
  <si>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</si>
  <si>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</si>
  <si>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</si>
  <si>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</si>
  <si>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</si>
  <si>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</si>
  <si>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</si>
  <si>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</si>
  <si>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</si>
  <si>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</si>
  <si>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</si>
  <si>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</si>
  <si>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</si>
  <si>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</si>
  <si>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</si>
  <si>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</si>
  <si>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</si>
  <si>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</si>
  <si>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</si>
  <si>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</si>
  <si>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</si>
  <si>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</si>
  <si>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</si>
  <si>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</si>
  <si>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</si>
  <si>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</si>
  <si>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</si>
  <si>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</si>
  <si>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</si>
  <si>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</si>
  <si>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</si>
  <si>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</si>
  <si>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</si>
  <si>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</si>
  <si>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</si>
  <si>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</si>
  <si>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</si>
  <si>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</si>
  <si>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</si>
  <si>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</si>
  <si>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</si>
  <si>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</si>
  <si>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</si>
  <si>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</si>
  <si>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</si>
  <si>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</si>
  <si>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</si>
  <si>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</si>
  <si>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</si>
  <si>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</si>
  <si>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</si>
  <si>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</si>
  <si>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</si>
  <si>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</si>
  <si>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</si>
  <si>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</si>
  <si>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</si>
  <si>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</si>
  <si>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</si>
  <si>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</si>
  <si>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</si>
  <si>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</si>
  <si>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</si>
  <si>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</si>
  <si>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</si>
  <si>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</si>
  <si>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</si>
  <si>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</si>
  <si>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</si>
  <si>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</si>
  <si>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</si>
  <si>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</si>
  <si>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</si>
  <si>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</si>
  <si>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</si>
  <si>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</si>
  <si>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</si>
  <si>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</si>
  <si>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</si>
  <si>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</si>
  <si>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</si>
  <si>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</si>
  <si>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</si>
  <si>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</si>
  <si>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</si>
  <si>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</si>
  <si>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</si>
  <si>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</si>
  <si>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</si>
  <si>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</si>
  <si>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</si>
  <si>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</si>
  <si>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</si>
  <si>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</si>
  <si>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</si>
  <si>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</si>
  <si>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</si>
  <si>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</si>
  <si>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</si>
  <si>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</si>
  <si>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</si>
  <si>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</si>
  <si>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</si>
  <si>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</si>
  <si>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</si>
  <si>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</si>
  <si>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</si>
  <si>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</si>
  <si>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</si>
  <si>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</si>
  <si>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</si>
  <si>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</si>
  <si>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</si>
  <si>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</si>
  <si>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</si>
  <si>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</si>
  <si>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</si>
  <si>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</si>
  <si>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</si>
  <si>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</si>
  <si>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</si>
  <si>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</si>
  <si>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</si>
  <si>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</si>
  <si>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</si>
  <si>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</si>
  <si>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</si>
  <si>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</si>
  <si>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</si>
  <si>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</si>
  <si>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</si>
  <si>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</si>
  <si>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</si>
  <si>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</si>
  <si>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</si>
  <si>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</si>
  <si>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</si>
  <si>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</si>
  <si>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</si>
  <si>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</si>
  <si>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</si>
  <si>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</si>
  <si>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</si>
  <si>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</si>
  <si>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</si>
  <si>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</si>
  <si>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</si>
  <si>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</si>
  <si>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</si>
  <si>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</si>
  <si>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</si>
  <si>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</si>
  <si>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</si>
  <si>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</si>
  <si>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</si>
  <si>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</si>
  <si>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</si>
  <si>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</si>
  <si>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</si>
  <si>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</si>
  <si>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</si>
  <si>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</si>
  <si>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</si>
  <si>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</si>
  <si>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</si>
  <si>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</si>
  <si>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</si>
  <si>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</si>
  <si>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</si>
  <si>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</si>
  <si>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</si>
  <si>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</si>
  <si>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</si>
  <si>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</si>
  <si>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</si>
  <si>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</si>
  <si>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</si>
  <si>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</si>
  <si>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</si>
  <si>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</si>
  <si>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</si>
  <si>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</si>
  <si>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</si>
  <si>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</si>
  <si>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</si>
  <si>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</si>
  <si>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</si>
  <si>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</si>
  <si>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</si>
  <si>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</si>
  <si>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</si>
  <si>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</si>
  <si>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</si>
  <si>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</si>
  <si>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</si>
  <si>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</si>
  <si>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</si>
  <si>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</si>
  <si>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</si>
  <si>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</si>
  <si>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</si>
  <si>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</si>
  <si>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</si>
  <si>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</si>
  <si>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</si>
  <si>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</si>
  <si>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</si>
  <si>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</si>
  <si>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</si>
  <si>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</si>
  <si>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</si>
  <si>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</si>
  <si>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</si>
  <si>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</si>
  <si>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</si>
  <si>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</si>
  <si>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</si>
  <si>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</si>
  <si>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</si>
  <si>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</si>
  <si>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</si>
  <si>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</si>
  <si>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</si>
  <si>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</si>
  <si>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</si>
  <si>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</si>
  <si>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</si>
  <si>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</si>
  <si>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</si>
  <si>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</si>
  <si>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</si>
  <si>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</si>
  <si>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</si>
  <si>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</si>
  <si>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</si>
  <si>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</si>
  <si>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</si>
  <si>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</si>
  <si>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</si>
  <si>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</si>
  <si>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</si>
  <si>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</si>
  <si>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</si>
  <si>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</si>
  <si>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</si>
  <si>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</si>
  <si>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</si>
  <si>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</si>
  <si>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</si>
  <si>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</si>
  <si>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</si>
  <si>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</si>
  <si>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</si>
  <si>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</si>
  <si>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</si>
  <si>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</si>
  <si>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</si>
  <si>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</si>
  <si>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</si>
  <si>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</si>
  <si>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</si>
  <si>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</si>
  <si>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</si>
  <si>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</si>
  <si>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</si>
  <si>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</si>
  <si>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</si>
  <si>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</si>
  <si>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</si>
  <si>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</si>
  <si>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</si>
  <si>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</si>
  <si>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</si>
  <si>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</si>
  <si>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</si>
  <si>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</si>
  <si>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</si>
  <si>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</si>
  <si>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</si>
  <si>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</si>
  <si>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</si>
  <si>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</si>
  <si>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</si>
  <si>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</si>
  <si>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</si>
  <si>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</si>
  <si>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</si>
  <si>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</si>
  <si>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</si>
  <si>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</si>
  <si>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</si>
  <si>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</si>
  <si>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</si>
  <si>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</si>
  <si>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</si>
  <si>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</si>
  <si>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</si>
  <si>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</si>
  <si>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</si>
  <si>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</si>
  <si>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</si>
  <si>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</si>
  <si>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</si>
  <si>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</si>
  <si>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</si>
  <si>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</si>
  <si>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</si>
  <si>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</si>
  <si>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</si>
  <si>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</si>
  <si>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</si>
  <si>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</si>
  <si>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</si>
  <si>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</si>
  <si>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</si>
  <si>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</si>
  <si>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</si>
  <si>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</si>
  <si>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</si>
  <si>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</si>
  <si>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</si>
  <si>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</si>
  <si>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</si>
  <si>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</si>
  <si>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</si>
  <si>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</si>
  <si>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</si>
  <si>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</si>
  <si>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</si>
  <si>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</si>
  <si>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</si>
  <si>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</si>
  <si>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</si>
  <si>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</si>
  <si>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</si>
  <si>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</si>
  <si>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</si>
  <si>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</si>
  <si>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</si>
  <si>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</si>
  <si>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</si>
  <si>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</si>
  <si>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</si>
  <si>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</si>
  <si>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</si>
  <si>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</si>
  <si>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</si>
  <si>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</si>
  <si>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</si>
  <si>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</si>
  <si>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</si>
  <si>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</si>
  <si>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</si>
  <si>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</si>
  <si>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</si>
  <si>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</si>
  <si>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</si>
  <si>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</si>
  <si>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</si>
  <si>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</si>
  <si>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</si>
  <si>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</si>
  <si>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</si>
  <si>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</si>
  <si>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</si>
  <si>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</si>
  <si>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</si>
  <si>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</si>
  <si>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</si>
  <si>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</si>
  <si>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</si>
  <si>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</si>
  <si>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</si>
  <si>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</si>
  <si>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</si>
  <si>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</si>
  <si>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</si>
  <si>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</si>
  <si>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</si>
  <si>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</si>
  <si>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</si>
  <si>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</si>
  <si>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</si>
  <si>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</si>
  <si>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</si>
  <si>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</si>
  <si>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</si>
  <si>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</si>
  <si>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</si>
  <si>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</si>
  <si>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</si>
  <si>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</si>
  <si>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</si>
  <si>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</si>
  <si>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</si>
  <si>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</si>
  <si>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</si>
  <si>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</si>
  <si>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</si>
  <si>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</si>
  <si>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</si>
  <si>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</si>
  <si>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</si>
  <si>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</si>
  <si>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</si>
  <si>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</si>
  <si>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</si>
  <si>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</si>
  <si>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</si>
  <si>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</si>
  <si>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</si>
  <si>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</si>
  <si>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</si>
  <si>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</si>
  <si>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</si>
  <si>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</si>
  <si>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</si>
  <si>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</si>
  <si>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</si>
  <si>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</si>
  <si>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</si>
  <si>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</si>
  <si>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</si>
  <si>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</si>
  <si>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</si>
  <si>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</si>
  <si>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</si>
  <si>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</si>
  <si>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</si>
  <si>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</si>
  <si>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</si>
  <si>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</si>
  <si>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</si>
  <si>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</si>
  <si>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</si>
  <si>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</si>
  <si>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</si>
  <si>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</si>
  <si>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</si>
  <si>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</si>
  <si>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</si>
  <si>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</si>
  <si>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</si>
  <si>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</si>
  <si>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</si>
  <si>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</si>
  <si>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</si>
  <si>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</si>
  <si>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</si>
  <si>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</si>
  <si>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</si>
  <si>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</si>
  <si>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</si>
  <si>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</si>
  <si>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</si>
  <si>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</si>
  <si>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</si>
  <si>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</si>
  <si>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</si>
  <si>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</si>
  <si>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</si>
  <si>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</si>
  <si>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</si>
  <si>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</si>
  <si>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</si>
  <si>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</si>
  <si>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</si>
  <si>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</si>
  <si>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</si>
  <si>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</si>
  <si>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</si>
  <si>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</si>
  <si>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</si>
  <si>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</si>
  <si>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</si>
  <si>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</si>
  <si>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</si>
  <si>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</si>
  <si>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</si>
  <si>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</si>
  <si>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</si>
  <si>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</si>
  <si>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</si>
  <si>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</si>
  <si>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</si>
  <si>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</si>
  <si>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</si>
  <si>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</si>
  <si>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</si>
  <si>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</si>
  <si>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</si>
  <si>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</si>
  <si>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</si>
  <si>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</si>
  <si>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</si>
  <si>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</si>
  <si>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</si>
  <si>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</si>
  <si>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</si>
  <si>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</si>
  <si>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</si>
  <si>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</si>
  <si>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</si>
  <si>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</si>
  <si>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</si>
  <si>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</si>
  <si>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</si>
  <si>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</si>
  <si>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</si>
  <si>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</si>
  <si>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</si>
  <si>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</si>
  <si>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</si>
  <si>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</si>
  <si>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</si>
  <si>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</si>
  <si>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</si>
  <si>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</si>
  <si>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</si>
  <si>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</si>
  <si>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</si>
  <si>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</si>
  <si>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</si>
  <si>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</si>
  <si>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</si>
  <si>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</si>
  <si>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</si>
  <si>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</si>
  <si>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</si>
  <si>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</si>
  <si>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</si>
  <si>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</si>
  <si>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</si>
  <si>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</si>
  <si>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</si>
  <si>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</si>
  <si>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</si>
  <si>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</si>
  <si>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</si>
  <si>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</si>
  <si>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</si>
  <si>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</si>
  <si>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</si>
  <si>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</si>
  <si>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</si>
  <si>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</si>
  <si>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</si>
  <si>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</si>
  <si>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</si>
  <si>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</si>
  <si>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</si>
  <si>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</si>
  <si>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</si>
  <si>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</si>
  <si>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</si>
  <si>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</si>
  <si>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</si>
  <si>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</si>
  <si>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</si>
  <si>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</si>
  <si>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</si>
  <si>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</si>
  <si>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</si>
  <si>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</si>
  <si>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</si>
  <si>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</si>
  <si>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</si>
  <si>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</si>
  <si>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</si>
  <si>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</si>
  <si>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</si>
  <si>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</si>
  <si>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</si>
  <si>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</si>
  <si>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</si>
  <si>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</si>
  <si>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</si>
  <si>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</si>
  <si>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</si>
  <si>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</si>
  <si>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</si>
  <si>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</si>
  <si>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</si>
  <si>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</si>
  <si>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</si>
  <si>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</si>
  <si>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</si>
  <si>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</si>
  <si>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</si>
  <si>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</si>
  <si>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</si>
  <si>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</si>
  <si>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</si>
  <si>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</si>
  <si>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</si>
  <si>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</si>
  <si>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</si>
  <si>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</si>
  <si>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</si>
  <si>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</si>
  <si>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</si>
  <si>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</si>
  <si>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</si>
  <si>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</si>
  <si>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</si>
  <si>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</si>
  <si>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</si>
  <si>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</si>
  <si>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</si>
  <si>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</si>
  <si>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</si>
  <si>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</si>
  <si>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</si>
  <si>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</si>
  <si>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</si>
  <si>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</si>
  <si>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</si>
  <si>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</si>
  <si>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</si>
  <si>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</si>
  <si>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</si>
  <si>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</si>
  <si>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</si>
  <si>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</si>
  <si>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</si>
  <si>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</si>
  <si>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</si>
  <si>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</si>
  <si>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</si>
  <si>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</si>
  <si>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</si>
  <si>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</si>
  <si>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</si>
  <si>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</si>
  <si>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</si>
  <si>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</si>
  <si>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</si>
  <si>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</si>
  <si>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</si>
  <si>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</si>
  <si>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</si>
  <si>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</si>
  <si>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</si>
  <si>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</si>
  <si>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</si>
  <si>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</si>
  <si>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</si>
  <si>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</si>
  <si>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</si>
  <si>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</si>
  <si>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</si>
  <si>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</si>
  <si>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</si>
  <si>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</si>
  <si>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</si>
  <si>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</si>
  <si>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</si>
  <si>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</si>
  <si>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</si>
  <si>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</si>
  <si>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</si>
  <si>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</si>
  <si>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</si>
  <si>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</si>
  <si>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</si>
  <si>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</si>
  <si>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</si>
  <si>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</si>
  <si>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</si>
  <si>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</si>
  <si>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</si>
  <si>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</si>
  <si>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</si>
  <si>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</si>
  <si>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</si>
  <si>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</si>
  <si>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</si>
  <si>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</si>
  <si>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</si>
  <si>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</si>
  <si>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</si>
  <si>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</si>
  <si>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</si>
  <si>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</si>
  <si>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</si>
  <si>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</si>
  <si>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</si>
  <si>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</si>
  <si>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</si>
  <si>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</si>
  <si>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</si>
  <si>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</si>
  <si>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</si>
  <si>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</si>
  <si>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</si>
  <si>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</si>
  <si>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</si>
  <si>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</si>
  <si>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</si>
  <si>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</si>
  <si>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</si>
  <si>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</si>
  <si>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</si>
  <si>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</si>
  <si>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</si>
  <si>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</si>
  <si>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</si>
  <si>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</si>
  <si>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</si>
  <si>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</si>
  <si>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</si>
  <si>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</si>
  <si>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</si>
  <si>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</si>
  <si>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</si>
  <si>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</si>
  <si>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</si>
  <si>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</si>
  <si>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</si>
  <si>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</si>
  <si>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</si>
  <si>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</si>
  <si>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</si>
  <si>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</si>
  <si>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</si>
  <si>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</si>
  <si>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</si>
  <si>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</si>
  <si>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</si>
  <si>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</si>
  <si>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</si>
  <si>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</si>
  <si>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</si>
  <si>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</si>
  <si>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</si>
  <si>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</si>
  <si>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</si>
  <si>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</si>
  <si>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</si>
  <si>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</si>
  <si>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</si>
  <si>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</si>
  <si>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</si>
  <si>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</si>
  <si>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</si>
  <si>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</si>
  <si>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</si>
  <si>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</si>
  <si>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</si>
  <si>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</si>
  <si>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</si>
  <si>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</si>
  <si>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</si>
  <si>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</si>
  <si>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</si>
  <si>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</si>
  <si>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</si>
  <si>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</si>
  <si>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</si>
  <si>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</si>
  <si>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</si>
  <si>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</si>
  <si>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</si>
  <si>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</si>
  <si>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</si>
  <si>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</si>
  <si>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</si>
  <si>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</si>
  <si>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</si>
  <si>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</si>
  <si>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</si>
  <si>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</si>
  <si>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</si>
  <si>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</si>
  <si>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</si>
  <si>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</si>
  <si>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</si>
  <si>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</si>
  <si>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</si>
  <si>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</si>
  <si>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</si>
  <si>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</si>
  <si>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</si>
  <si>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</si>
  <si>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</si>
  <si>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</si>
  <si>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</si>
  <si>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</si>
  <si>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</si>
  <si>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</si>
  <si>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</si>
  <si>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</si>
  <si>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</si>
  <si>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</si>
  <si>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</si>
  <si>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</si>
  <si>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</si>
  <si>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</si>
  <si>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</si>
  <si>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</si>
  <si>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</si>
  <si>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</si>
  <si>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</si>
  <si>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</si>
  <si>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</si>
  <si>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</si>
  <si>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</si>
  <si>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</si>
  <si>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</si>
  <si>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</si>
  <si>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</si>
  <si>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</si>
  <si>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</si>
  <si>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</si>
  <si>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</si>
  <si>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</si>
  <si>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</si>
  <si>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</si>
  <si>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</si>
  <si>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</si>
  <si>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</si>
  <si>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</si>
  <si>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</si>
  <si>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</si>
  <si>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</si>
  <si>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</si>
  <si>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</si>
  <si>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</si>
  <si>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</si>
  <si>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</si>
  <si>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</si>
  <si>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</si>
  <si>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</si>
  <si>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</si>
  <si>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</si>
  <si>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</si>
  <si>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</si>
  <si>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</si>
  <si>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</si>
  <si>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</si>
  <si>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</si>
  <si>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</si>
  <si>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</si>
  <si>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</si>
  <si>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</si>
  <si>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</si>
  <si>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</si>
  <si>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</si>
  <si>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</si>
  <si>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</si>
  <si>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</si>
  <si>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</si>
  <si>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</si>
  <si>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</si>
  <si>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</si>
  <si>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</si>
  <si>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</si>
  <si>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</si>
  <si>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</si>
  <si>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</si>
  <si>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</si>
  <si>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</si>
  <si>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</si>
  <si>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</si>
  <si>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</si>
  <si>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</si>
  <si>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</si>
  <si>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</si>
  <si>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</si>
  <si>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</si>
  <si>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</si>
  <si>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</si>
  <si>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</si>
  <si>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</si>
  <si>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</si>
  <si>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</si>
  <si>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</si>
  <si>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</si>
  <si>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</si>
  <si>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</si>
  <si>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</si>
  <si>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</si>
  <si>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</si>
  <si>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</si>
  <si>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</si>
  <si>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</si>
  <si>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</si>
  <si>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</si>
  <si>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</si>
  <si>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</si>
  <si>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</si>
  <si>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</si>
  <si>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</si>
  <si>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</si>
  <si>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</si>
  <si>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</si>
  <si>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</si>
  <si>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</si>
  <si>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</si>
  <si>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</si>
  <si>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</si>
  <si>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</si>
  <si>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</si>
  <si>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</si>
  <si>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</si>
  <si>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</si>
  <si>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</si>
  <si>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</si>
  <si>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</si>
  <si>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</si>
  <si>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</si>
  <si>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</si>
  <si>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</si>
  <si>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</si>
  <si>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</si>
  <si>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</si>
  <si>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</si>
  <si>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</si>
  <si>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</si>
  <si>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</si>
  <si>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</si>
  <si>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</si>
  <si>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</si>
  <si>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</si>
  <si>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</si>
  <si>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</si>
  <si>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</si>
  <si>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</si>
  <si>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</si>
  <si>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</si>
  <si>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</si>
  <si>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</si>
  <si>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</si>
  <si>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</si>
  <si>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</si>
  <si>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</si>
  <si>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</si>
  <si>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</si>
  <si>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</si>
  <si>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</si>
  <si>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</si>
  <si>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</si>
  <si>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</si>
  <si>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</si>
  <si>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</si>
  <si>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</si>
  <si>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</si>
  <si>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</si>
  <si>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</si>
  <si>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</si>
  <si>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</si>
  <si>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</si>
  <si>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</si>
  <si>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</si>
  <si>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</si>
  <si>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</si>
  <si>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</si>
  <si>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</si>
  <si>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</si>
  <si>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</si>
  <si>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</si>
  <si>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</si>
  <si>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</si>
  <si>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</si>
  <si>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</si>
  <si>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</si>
  <si>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</si>
  <si>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</si>
  <si>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</si>
  <si>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</si>
  <si>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</si>
  <si>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</si>
  <si>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</si>
  <si>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</si>
  <si>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</si>
  <si>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</si>
  <si>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</si>
  <si>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</si>
  <si>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</si>
  <si>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</si>
  <si>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</si>
  <si>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</si>
  <si>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</si>
  <si>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</si>
  <si>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</si>
  <si>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</si>
  <si>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</si>
  <si>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</si>
  <si>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</si>
  <si>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</si>
  <si>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</si>
  <si>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</si>
  <si>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</si>
  <si>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</si>
  <si>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</si>
  <si>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</si>
  <si>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</si>
  <si>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</si>
  <si>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</si>
  <si>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</si>
  <si>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</si>
  <si>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</si>
  <si>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</si>
  <si>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</si>
  <si>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</si>
  <si>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</si>
  <si>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</si>
  <si>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</si>
  <si>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</si>
  <si>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</si>
  <si>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</si>
  <si>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</si>
  <si>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</si>
  <si>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</si>
  <si>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</si>
  <si>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</si>
  <si>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</si>
  <si>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</si>
  <si>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</si>
  <si>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</si>
  <si>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</si>
  <si>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</si>
  <si>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</si>
  <si>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</si>
  <si>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</si>
  <si>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</si>
  <si>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</si>
  <si>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</si>
  <si>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</si>
  <si>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</si>
  <si>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</si>
  <si>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</si>
  <si>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</si>
  <si>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</si>
  <si>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</si>
  <si>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</si>
  <si>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</si>
  <si>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</si>
  <si>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</si>
  <si>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</si>
  <si>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</si>
  <si>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</si>
  <si>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</si>
  <si>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</si>
  <si>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</si>
  <si>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</si>
  <si>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</si>
  <si>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</si>
  <si>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</si>
  <si>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</si>
  <si>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</si>
  <si>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</si>
  <si>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</si>
  <si>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</si>
  <si>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</si>
  <si>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</si>
  <si>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</si>
  <si>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</si>
  <si>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</si>
  <si>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</si>
  <si>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</si>
  <si>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</si>
  <si>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</si>
  <si>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</si>
  <si>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</si>
  <si>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</si>
  <si>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</si>
  <si>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</si>
  <si>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</si>
  <si>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</si>
  <si>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</si>
  <si>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</si>
  <si>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</si>
  <si>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</si>
  <si>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</si>
  <si>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</si>
  <si>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</si>
  <si>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</si>
  <si>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</si>
  <si>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</si>
  <si>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</si>
  <si>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</si>
  <si>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</si>
  <si>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</si>
  <si>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</si>
  <si>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</si>
  <si>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</si>
  <si>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</si>
  <si>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</si>
  <si>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</si>
  <si>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</si>
  <si>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</si>
  <si>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</si>
  <si>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</si>
  <si>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</si>
  <si>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</si>
  <si>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</si>
  <si>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</si>
  <si>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</si>
  <si>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</si>
  <si>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</si>
  <si>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</si>
  <si>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</si>
  <si>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</si>
  <si>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</si>
  <si>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</si>
  <si>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</si>
  <si>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</si>
  <si>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</si>
  <si>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</si>
  <si>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</si>
  <si>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</si>
  <si>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</si>
  <si>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</si>
  <si>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</si>
  <si>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</si>
  <si>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</si>
  <si>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</si>
  <si>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</si>
  <si>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</si>
  <si>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</si>
  <si>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</si>
  <si>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</si>
  <si>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</si>
  <si>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</si>
  <si>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</si>
  <si>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</si>
  <si>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</si>
  <si>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</si>
  <si>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</si>
  <si>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</si>
  <si>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</si>
  <si>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</si>
  <si>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</si>
  <si>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</si>
  <si>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</si>
  <si>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</si>
  <si>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</si>
  <si>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</si>
  <si>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</si>
  <si>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</si>
  <si>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</si>
  <si>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</si>
  <si>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</si>
  <si>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</si>
  <si>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</si>
  <si>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</si>
  <si>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</si>
  <si>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</si>
  <si>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</si>
  <si>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</si>
  <si>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</si>
  <si>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</si>
  <si>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</si>
  <si>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</si>
  <si>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</si>
  <si>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</si>
  <si>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</si>
  <si>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</si>
  <si>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</si>
  <si>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</si>
  <si>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</si>
  <si>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</si>
  <si>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</si>
  <si>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</si>
  <si>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</si>
  <si>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</si>
  <si>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</si>
  <si>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</si>
  <si>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</si>
  <si>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</si>
  <si>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</si>
  <si>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</si>
  <si>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</si>
  <si>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</si>
  <si>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</si>
  <si>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</si>
  <si>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</si>
  <si>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</si>
  <si>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</si>
  <si>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</si>
  <si>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</si>
  <si>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</si>
  <si>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</si>
  <si>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</si>
  <si>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</si>
  <si>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</si>
  <si>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</si>
  <si>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</si>
  <si>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</si>
  <si>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</si>
  <si>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</si>
  <si>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</si>
  <si>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</si>
  <si>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</si>
  <si>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</si>
  <si>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</si>
  <si>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</si>
  <si>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</si>
  <si>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</si>
  <si>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</si>
  <si>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</si>
  <si>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</si>
  <si>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</si>
  <si>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</si>
  <si>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</si>
  <si>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</si>
  <si>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</si>
  <si>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</si>
  <si>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</si>
  <si>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</si>
  <si>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</si>
  <si>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</si>
  <si>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</si>
  <si>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</si>
  <si>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</si>
  <si>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</si>
  <si>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</si>
  <si>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</si>
  <si>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</si>
  <si>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</si>
  <si>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</si>
  <si>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</si>
  <si>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</si>
  <si>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</si>
  <si>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</si>
  <si>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</si>
  <si>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</si>
  <si>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</si>
  <si>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</si>
  <si>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</si>
  <si>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</si>
  <si>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</si>
  <si>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</si>
  <si>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</si>
  <si>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</si>
  <si>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</si>
  <si>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</si>
  <si>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</si>
  <si>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</si>
  <si>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</si>
  <si>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</si>
  <si>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</si>
  <si>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</si>
  <si>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</si>
  <si>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</si>
  <si>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</si>
  <si>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</si>
  <si>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</si>
  <si>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</si>
  <si>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</si>
  <si>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</si>
  <si>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</si>
  <si>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</si>
  <si>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</si>
  <si>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</si>
  <si>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</si>
  <si>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</si>
  <si>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</si>
  <si>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</si>
  <si>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</si>
  <si>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</si>
  <si>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</si>
  <si>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</si>
  <si>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</si>
  <si>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</si>
  <si>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</si>
  <si>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</si>
  <si>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</si>
  <si>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</si>
  <si>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</si>
  <si>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</si>
  <si>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</si>
  <si>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</si>
  <si>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</si>
  <si>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</si>
  <si>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</si>
  <si>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</si>
  <si>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</si>
  <si>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</si>
  <si>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</si>
  <si>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</si>
  <si>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</si>
  <si>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</si>
  <si>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</si>
  <si>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</si>
  <si>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</si>
  <si>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</si>
  <si>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</si>
  <si>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</si>
  <si>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</si>
  <si>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</si>
  <si>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</si>
  <si>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</si>
  <si>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</si>
  <si>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</si>
  <si>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</si>
  <si>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</si>
  <si>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</si>
  <si>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</si>
  <si>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</si>
  <si>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</si>
  <si>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</si>
  <si>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</si>
  <si>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</si>
  <si>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</si>
  <si>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</si>
  <si>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</si>
  <si>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</si>
  <si>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</si>
  <si>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</si>
  <si>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</si>
  <si>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</si>
  <si>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</si>
  <si>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</si>
  <si>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</si>
  <si>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</si>
  <si>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</si>
  <si>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</si>
  <si>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</si>
  <si>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</si>
  <si>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</si>
  <si>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</si>
  <si>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</si>
  <si>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</si>
  <si>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</si>
  <si>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</si>
  <si>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</si>
  <si>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</si>
  <si>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</si>
  <si>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</si>
  <si>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</si>
  <si>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</si>
  <si>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</si>
  <si>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</si>
  <si>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</si>
  <si>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</si>
  <si>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</si>
  <si>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</si>
  <si>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</si>
  <si>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</si>
  <si>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</si>
  <si>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</si>
  <si>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</si>
  <si>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</si>
  <si>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</si>
  <si>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</si>
  <si>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</si>
  <si>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</si>
  <si>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</si>
  <si>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</si>
  <si>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</si>
  <si>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</si>
  <si>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</si>
  <si>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</si>
  <si>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</si>
  <si>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</si>
  <si>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</si>
  <si>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</si>
  <si>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</si>
  <si>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</si>
  <si>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</si>
  <si>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</si>
  <si>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</si>
  <si>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</si>
  <si>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</si>
  <si>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</si>
  <si>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</si>
  <si>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</si>
  <si>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</si>
  <si>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</si>
  <si>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</si>
  <si>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</si>
  <si>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</si>
  <si>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</si>
  <si>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</si>
  <si>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</si>
  <si>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</si>
  <si>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</si>
  <si>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</si>
  <si>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</si>
  <si>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</si>
  <si>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</si>
  <si>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</si>
  <si>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</si>
  <si>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</si>
  <si>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</si>
  <si>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</si>
  <si>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</si>
  <si>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</si>
  <si>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</si>
  <si>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</si>
  <si>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</si>
  <si>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</si>
  <si>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</si>
  <si>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</si>
  <si>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</si>
  <si>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</si>
  <si>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</si>
  <si>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</si>
  <si>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</si>
  <si>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</si>
  <si>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</si>
  <si>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</si>
  <si>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</si>
  <si>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</si>
  <si>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</si>
  <si>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</si>
  <si>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</si>
  <si>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</si>
  <si>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</si>
  <si>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</si>
  <si>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</si>
  <si>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</si>
  <si>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</si>
  <si>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</si>
  <si>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</si>
  <si>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</si>
  <si>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</si>
  <si>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</si>
  <si>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</si>
  <si>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</si>
  <si>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</si>
  <si>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</si>
  <si>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</si>
  <si>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</si>
  <si>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</si>
  <si>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</si>
  <si>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</si>
  <si>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</si>
  <si>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</si>
  <si>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</si>
  <si>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</si>
  <si>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</si>
  <si>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</si>
  <si>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</si>
  <si>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</si>
  <si>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</si>
  <si>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</si>
  <si>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</si>
  <si>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</si>
  <si>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</si>
  <si>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</si>
  <si>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</si>
  <si>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</si>
  <si>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</si>
  <si>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</si>
  <si>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</si>
  <si>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</si>
  <si>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</si>
  <si>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</si>
  <si>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</si>
  <si>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</si>
  <si>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</si>
  <si>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</si>
  <si>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</si>
  <si>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</si>
  <si>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</si>
  <si>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</si>
  <si>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</si>
  <si>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</si>
  <si>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</si>
  <si>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</si>
  <si>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</si>
  <si>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</si>
  <si>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</si>
  <si>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</si>
  <si>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</si>
  <si>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</si>
  <si>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</si>
  <si>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</si>
  <si>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</si>
  <si>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</si>
  <si>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</si>
  <si>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</si>
  <si>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</si>
  <si>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</si>
  <si>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</si>
  <si>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</si>
  <si>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</si>
  <si>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</si>
  <si>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</si>
  <si>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</si>
  <si>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</si>
  <si>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</si>
  <si>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</si>
  <si>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</si>
  <si>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</si>
  <si>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</si>
  <si>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</si>
  <si>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</si>
  <si>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</si>
  <si>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</si>
  <si>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</si>
  <si>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</si>
  <si>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</si>
  <si>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</si>
  <si>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</si>
  <si>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</si>
  <si>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</si>
  <si>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</si>
  <si>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</si>
  <si>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</si>
  <si>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</si>
  <si>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</si>
  <si>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</si>
  <si>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</si>
  <si>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</si>
  <si>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</si>
  <si>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</si>
  <si>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</si>
  <si>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</si>
  <si>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</si>
  <si>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</si>
  <si>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</si>
  <si>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</si>
  <si>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</si>
  <si>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</si>
  <si>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</si>
  <si>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</si>
  <si>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</si>
  <si>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</si>
  <si>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</si>
  <si>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</si>
  <si>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</si>
  <si>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</si>
  <si>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</si>
  <si>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</si>
  <si>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</si>
  <si>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</si>
  <si>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</si>
  <si>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</si>
  <si>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</si>
  <si>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</si>
  <si>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</si>
  <si>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</si>
  <si>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</si>
  <si>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</si>
  <si>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</si>
  <si>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</si>
  <si>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</si>
  <si>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</si>
  <si>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</si>
  <si>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</si>
  <si>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</si>
  <si>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</si>
  <si>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</si>
  <si>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</si>
  <si>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</si>
  <si>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</si>
  <si>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</si>
  <si>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</si>
  <si>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</si>
  <si>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</si>
  <si>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</si>
  <si>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</si>
  <si>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</si>
  <si>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</si>
  <si>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</si>
  <si>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</si>
  <si>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</si>
  <si>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</si>
  <si>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</si>
  <si>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</si>
  <si>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</si>
  <si>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</si>
  <si>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</si>
  <si>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</si>
  <si>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</si>
  <si>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</si>
  <si>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</si>
  <si>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</si>
  <si>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</si>
  <si>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</si>
  <si>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</si>
  <si>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</si>
  <si>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</si>
  <si>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</si>
  <si>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</si>
  <si>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</si>
  <si>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</si>
  <si>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</si>
  <si>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</si>
  <si>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</si>
  <si>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</si>
  <si>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</si>
  <si>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</si>
  <si>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</si>
  <si>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</si>
  <si>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</si>
  <si>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</si>
  <si>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</si>
  <si>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</si>
  <si>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</si>
  <si>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</si>
  <si>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</si>
  <si>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</si>
  <si>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</si>
  <si>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</si>
  <si>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</si>
  <si>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</si>
  <si>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</si>
  <si>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</si>
  <si>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</si>
  <si>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</si>
  <si>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</si>
  <si>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</si>
  <si>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</si>
  <si>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</si>
  <si>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</si>
  <si>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</si>
  <si>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</si>
  <si>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</si>
  <si>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</si>
  <si>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</si>
  <si>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</si>
  <si>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</si>
  <si>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</si>
  <si>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</si>
  <si>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</si>
  <si>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</si>
  <si>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</si>
  <si>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</si>
  <si>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</si>
  <si>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</si>
  <si>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</si>
  <si>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</si>
  <si>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</si>
  <si>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</si>
  <si>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</si>
  <si>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</si>
  <si>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</si>
  <si>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</si>
  <si>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</si>
  <si>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</si>
  <si>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</si>
  <si>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</si>
  <si>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</si>
  <si>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</si>
  <si>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</si>
  <si>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</si>
  <si>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</si>
  <si>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</si>
  <si>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</si>
  <si>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</si>
  <si>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</si>
  <si>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</si>
  <si>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</si>
  <si>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</si>
  <si>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</si>
  <si>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</si>
  <si>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</si>
  <si>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</si>
  <si>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</si>
  <si>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</si>
  <si>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</si>
  <si>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</si>
  <si>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</si>
  <si>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</si>
  <si>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</si>
  <si>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</si>
  <si>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</si>
  <si>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</si>
  <si>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</si>
  <si>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</si>
  <si>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</si>
  <si>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</si>
  <si>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</si>
  <si>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</si>
  <si>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</si>
  <si>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</si>
  <si>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</si>
  <si>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</si>
  <si>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</si>
  <si>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</si>
  <si>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</si>
  <si>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</si>
  <si>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</si>
  <si>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</si>
  <si>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</si>
  <si>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</si>
  <si>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</si>
  <si>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</si>
  <si>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</si>
  <si>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</si>
  <si>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</si>
  <si>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</si>
  <si>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</si>
  <si>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</si>
  <si>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</si>
  <si>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</si>
  <si>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</si>
  <si>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</si>
  <si>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</si>
  <si>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</si>
  <si>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</si>
  <si>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</si>
  <si>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</si>
  <si>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</si>
  <si>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</si>
  <si>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</si>
  <si>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</si>
  <si>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</si>
  <si>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</si>
  <si>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</si>
  <si>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</si>
  <si>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</si>
  <si>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</si>
  <si>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</si>
  <si>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</si>
  <si>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</si>
  <si>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</si>
  <si>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</si>
  <si>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</si>
  <si>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</si>
  <si>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</si>
  <si>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</si>
  <si>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</si>
  <si>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</si>
  <si>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</si>
  <si>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</si>
  <si>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</si>
  <si>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</si>
  <si>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</si>
  <si>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</si>
  <si>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</si>
  <si>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</si>
  <si>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</si>
  <si>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</si>
  <si>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</si>
  <si>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</si>
  <si>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</si>
  <si>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</si>
  <si>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</si>
  <si>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</si>
  <si>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</si>
  <si>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</si>
  <si>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</si>
  <si>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</si>
  <si>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</si>
  <si>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</si>
  <si>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</si>
  <si>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</si>
  <si>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</si>
  <si>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</si>
  <si>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</si>
  <si>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</si>
  <si>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</si>
  <si>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</si>
  <si>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</si>
  <si>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</si>
  <si>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</si>
  <si>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</si>
  <si>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</si>
  <si>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</si>
  <si>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</si>
  <si>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</si>
  <si>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</si>
  <si>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</si>
  <si>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</si>
  <si>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</si>
  <si>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</si>
  <si>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</si>
  <si>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</si>
  <si>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</si>
  <si>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</si>
  <si>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</si>
  <si>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</si>
  <si>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</si>
  <si>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</si>
  <si>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</si>
  <si>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</si>
  <si>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</si>
  <si>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</si>
  <si>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</si>
  <si>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</si>
  <si>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</si>
  <si>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</si>
  <si>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</si>
  <si>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</si>
  <si>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</si>
  <si>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</si>
  <si>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</si>
  <si>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</si>
  <si>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</si>
  <si>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</si>
  <si>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</si>
  <si>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</si>
  <si>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</si>
  <si>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</si>
  <si>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</si>
  <si>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</si>
  <si>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</si>
  <si>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</si>
  <si>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</si>
  <si>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</si>
  <si>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</si>
  <si>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</si>
  <si>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</si>
  <si>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</si>
  <si>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</si>
  <si>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</si>
  <si>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</si>
  <si>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</si>
  <si>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</si>
  <si>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</si>
  <si>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</si>
  <si>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</si>
  <si>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</si>
  <si>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</si>
  <si>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</si>
  <si>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</si>
  <si>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</si>
  <si>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</si>
  <si>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</si>
  <si>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</si>
  <si>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</si>
  <si>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</si>
  <si>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</si>
  <si>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</si>
  <si>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</si>
  <si>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</si>
  <si>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</si>
  <si>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</si>
  <si>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</si>
  <si>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</si>
  <si>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</si>
  <si>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</si>
  <si>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</si>
  <si>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</si>
  <si>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</si>
  <si>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</si>
  <si>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</si>
  <si>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</si>
  <si>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</si>
  <si>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</si>
  <si>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</si>
  <si>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</si>
  <si>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</si>
  <si>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</si>
  <si>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</si>
  <si>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</si>
  <si>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</si>
  <si>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</si>
  <si>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</si>
  <si>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</si>
  <si>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</si>
  <si>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</si>
  <si>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</si>
  <si>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</si>
  <si>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</si>
  <si>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</si>
  <si>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</si>
  <si>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</si>
  <si>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</si>
  <si>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</si>
  <si>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</si>
  <si>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</si>
  <si>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</si>
  <si>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</si>
  <si>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</si>
  <si>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</si>
  <si>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</si>
  <si>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</si>
  <si>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</si>
  <si>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</si>
  <si>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</si>
  <si>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</si>
  <si>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</si>
  <si>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</si>
  <si>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</si>
  <si>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</si>
  <si>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</si>
  <si>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</si>
  <si>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</si>
  <si>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</si>
  <si>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</si>
  <si>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</si>
  <si>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</si>
  <si>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</si>
  <si>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</si>
  <si>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</si>
  <si>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</si>
  <si>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</si>
  <si>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</si>
  <si>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</si>
  <si>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</si>
  <si>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</si>
  <si>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</si>
  <si>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</si>
  <si>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</si>
  <si>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</si>
  <si>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</si>
  <si>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</si>
  <si>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</si>
  <si>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</si>
  <si>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</si>
  <si>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</si>
  <si>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</si>
  <si>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</si>
  <si>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</si>
  <si>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</si>
  <si>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</si>
  <si>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</si>
  <si>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</si>
  <si>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</si>
  <si>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</si>
  <si>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</si>
  <si>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</si>
  <si>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</si>
  <si>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</si>
  <si>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</si>
  <si>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</si>
  <si>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</si>
  <si>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</si>
  <si>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</si>
  <si>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</si>
  <si>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</si>
  <si>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</si>
  <si>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</si>
  <si>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</si>
  <si>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</si>
  <si>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</si>
  <si>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</si>
  <si>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</si>
  <si>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</si>
  <si>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</si>
  <si>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</si>
  <si>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</si>
  <si>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</si>
  <si>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</si>
  <si>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</si>
  <si>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</si>
  <si>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</si>
  <si>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</si>
  <si>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</si>
  <si>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</si>
  <si>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</si>
  <si>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</si>
  <si>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</si>
  <si>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</si>
  <si>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</si>
  <si>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</si>
  <si>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</si>
  <si>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</si>
  <si>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</si>
  <si>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</si>
  <si>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</si>
  <si>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</si>
  <si>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</si>
  <si>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</si>
  <si>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</si>
  <si>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</si>
  <si>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</si>
  <si>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</si>
  <si>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</si>
  <si>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</si>
  <si>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</si>
  <si>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</si>
  <si>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</si>
  <si>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</si>
  <si>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</si>
  <si>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</si>
  <si>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</si>
  <si>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</si>
  <si>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</si>
  <si>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</si>
  <si>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</si>
  <si>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</si>
  <si>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</si>
  <si>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</si>
  <si>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</si>
  <si>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</si>
  <si>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</si>
  <si>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</si>
  <si>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</si>
  <si>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</si>
  <si>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</si>
  <si>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</si>
  <si>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</si>
  <si>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</si>
  <si>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</si>
  <si>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</si>
  <si>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</si>
  <si>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</si>
  <si>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</si>
  <si>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</si>
  <si>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</si>
  <si>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</si>
  <si>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</si>
  <si>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</si>
  <si>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</si>
  <si>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</si>
  <si>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</si>
  <si>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</si>
  <si>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</si>
  <si>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</si>
  <si>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</si>
  <si>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</si>
  <si>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</si>
  <si>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</si>
  <si>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</si>
  <si>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</si>
  <si>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</si>
  <si>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</si>
  <si>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</si>
  <si>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</si>
  <si>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</si>
  <si>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</si>
  <si>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</si>
  <si>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</si>
  <si>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</si>
  <si>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</si>
  <si>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</si>
  <si>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</si>
  <si>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</si>
  <si>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</si>
  <si>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</si>
  <si>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</si>
  <si>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</si>
  <si>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</si>
  <si>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</si>
  <si>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</si>
  <si>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</si>
  <si>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</si>
  <si>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</si>
  <si>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</si>
  <si>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</si>
  <si>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</si>
  <si>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</si>
  <si>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</si>
  <si>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</si>
  <si>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</si>
  <si>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</si>
  <si>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</si>
  <si>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</si>
  <si>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</si>
  <si>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</si>
  <si>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</si>
  <si>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</si>
  <si>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</si>
  <si>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</si>
  <si>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</si>
  <si>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</si>
  <si>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</si>
  <si>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</si>
  <si>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</si>
  <si>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</si>
  <si>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</si>
  <si>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</si>
  <si>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</si>
  <si>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</si>
  <si>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</si>
  <si>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</si>
  <si>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</si>
  <si>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</si>
  <si>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</si>
  <si>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</si>
  <si>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</si>
  <si>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</si>
  <si>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</si>
  <si>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</si>
  <si>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</si>
  <si>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</si>
  <si>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</si>
  <si>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</si>
  <si>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</si>
  <si>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</si>
  <si>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</si>
  <si>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</si>
  <si>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</si>
  <si>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</si>
  <si>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</si>
  <si>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</si>
  <si>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</si>
  <si>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</si>
  <si>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</si>
  <si>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</si>
  <si>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</si>
  <si>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</si>
  <si>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</si>
  <si>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</si>
  <si>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</si>
  <si>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</si>
  <si>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</si>
  <si>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</si>
  <si>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</si>
  <si>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</si>
  <si>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</si>
  <si>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</si>
  <si>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</si>
  <si>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</si>
  <si>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</si>
  <si>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</si>
  <si>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</si>
  <si>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</si>
  <si>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</si>
  <si>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</si>
  <si>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</si>
  <si>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</si>
  <si>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</si>
  <si>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</si>
  <si>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</si>
  <si>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</si>
  <si>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</si>
  <si>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</si>
  <si>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</si>
  <si>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</si>
  <si>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</si>
  <si>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</si>
  <si>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</si>
  <si>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</si>
  <si>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</si>
  <si>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</si>
  <si>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</si>
  <si>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</si>
  <si>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</si>
  <si>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</si>
  <si>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</si>
  <si>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</si>
  <si>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</si>
  <si>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</si>
  <si>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</si>
  <si>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</si>
  <si>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</si>
  <si>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</si>
  <si>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</si>
  <si>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</si>
  <si>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</si>
  <si>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</si>
  <si>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</si>
  <si>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</si>
  <si>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</si>
  <si>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</si>
  <si>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</si>
  <si>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</si>
  <si>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</si>
  <si>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</si>
  <si>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</si>
  <si>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</si>
  <si>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</si>
  <si>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</si>
  <si>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</si>
  <si>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</si>
  <si>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</si>
  <si>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</si>
  <si>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</si>
  <si>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</si>
  <si>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</si>
  <si>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</si>
  <si>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</si>
  <si>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</si>
  <si>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</si>
  <si>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</si>
  <si>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</si>
  <si>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</si>
  <si>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</si>
  <si>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</si>
  <si>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</si>
  <si>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</si>
  <si>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</si>
  <si>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</si>
  <si>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</si>
  <si>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</si>
  <si>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</si>
  <si>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</si>
  <si>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</si>
  <si>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</si>
  <si>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</si>
  <si>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</si>
  <si>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</si>
  <si>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</si>
  <si>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</si>
  <si>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</si>
  <si>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</si>
  <si>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</si>
  <si>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</si>
  <si>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</si>
  <si>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</si>
  <si>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</si>
  <si>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</si>
  <si>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</si>
  <si>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</si>
  <si>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</si>
  <si>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</si>
  <si>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</si>
  <si>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</si>
  <si>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</si>
  <si>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</si>
  <si>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</si>
  <si>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</si>
  <si>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</si>
  <si>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</si>
  <si>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</si>
  <si>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</si>
  <si>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</si>
  <si>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</si>
  <si>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</si>
  <si>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</si>
  <si>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</si>
  <si>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</si>
  <si>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</si>
  <si>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</si>
  <si>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</si>
  <si>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</si>
  <si>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</si>
  <si>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</si>
  <si>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</si>
  <si>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</si>
  <si>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</si>
  <si>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</si>
  <si>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</si>
  <si>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</si>
  <si>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</si>
  <si>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</si>
  <si>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</si>
  <si>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</si>
  <si>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</si>
  <si>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</si>
  <si>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</si>
  <si>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</si>
  <si>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</si>
  <si>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</si>
  <si>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</si>
  <si>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</si>
  <si>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</si>
  <si>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</si>
  <si>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</si>
  <si>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</si>
  <si>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</si>
  <si>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</si>
  <si>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</si>
  <si>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</si>
  <si>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</si>
  <si>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</si>
  <si>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</si>
  <si>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</si>
  <si>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</si>
  <si>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</si>
  <si>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</si>
  <si>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</si>
  <si>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</si>
  <si>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</si>
  <si>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</si>
  <si>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</si>
  <si>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</si>
  <si>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</si>
  <si>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</si>
  <si>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</si>
  <si>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</si>
  <si>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</si>
  <si>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</si>
  <si>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</si>
  <si>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</si>
  <si>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</si>
  <si>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</si>
  <si>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</si>
  <si>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</si>
  <si>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</si>
  <si>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</si>
  <si>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</si>
  <si>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</si>
  <si>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</si>
  <si>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</si>
  <si>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</si>
  <si>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</si>
  <si>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</si>
  <si>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</si>
  <si>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</si>
  <si>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</si>
  <si>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</si>
  <si>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</si>
  <si>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</si>
  <si>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</si>
  <si>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</si>
  <si>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</si>
  <si>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</si>
  <si>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</si>
  <si>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</si>
  <si>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</si>
  <si>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</si>
  <si>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</si>
  <si>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</si>
  <si>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</si>
  <si>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</si>
  <si>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</si>
  <si>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</si>
  <si>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</si>
  <si>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</si>
  <si>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</si>
  <si>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</si>
  <si>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</si>
  <si>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</si>
  <si>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</si>
  <si>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</si>
  <si>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</si>
  <si>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</si>
  <si>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</si>
  <si>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</si>
  <si>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</si>
  <si>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</si>
  <si>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</si>
  <si>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</si>
  <si>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</si>
  <si>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</si>
  <si>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</si>
  <si>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</si>
  <si>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</si>
  <si>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</si>
  <si>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</si>
  <si>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</si>
  <si>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</si>
  <si>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</si>
  <si>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</si>
  <si>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</si>
  <si>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</si>
  <si>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</si>
  <si>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</si>
  <si>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</si>
  <si>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</si>
  <si>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</si>
  <si>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</si>
  <si>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</si>
  <si>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</si>
  <si>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</si>
  <si>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</si>
  <si>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</si>
  <si>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</si>
  <si>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</si>
  <si>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</si>
  <si>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</si>
  <si>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</si>
  <si>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</si>
  <si>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</si>
  <si>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</si>
  <si>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</si>
  <si>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</si>
  <si>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</si>
  <si>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</si>
  <si>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</si>
  <si>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</si>
  <si>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</si>
  <si>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</si>
  <si>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</si>
  <si>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</si>
  <si>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</si>
  <si>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</si>
  <si>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</si>
  <si>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</si>
  <si>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</si>
  <si>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</si>
  <si>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</si>
  <si>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</si>
  <si>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</si>
  <si>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</si>
  <si>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</si>
  <si>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</si>
  <si>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</si>
  <si>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</si>
  <si>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</si>
  <si>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</si>
  <si>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</si>
  <si>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</si>
  <si>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</si>
  <si>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</si>
  <si>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</si>
  <si>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</si>
  <si>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</si>
  <si>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</si>
  <si>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</si>
  <si>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</si>
  <si>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</si>
  <si>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</si>
  <si>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</si>
  <si>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</si>
  <si>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</si>
  <si>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</si>
  <si>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</si>
  <si>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</si>
  <si>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</si>
  <si>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</si>
  <si>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</si>
  <si>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</si>
  <si>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</si>
  <si>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</si>
  <si>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</si>
  <si>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</si>
  <si>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</si>
  <si>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</si>
  <si>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</si>
  <si>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</si>
  <si>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</si>
  <si>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</si>
  <si>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</si>
  <si>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</si>
  <si>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</si>
  <si>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</si>
  <si>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</si>
  <si>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</si>
  <si>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</si>
  <si>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</si>
  <si>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</si>
  <si>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</si>
  <si>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</si>
  <si>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</si>
  <si>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</si>
  <si>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</si>
  <si>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</si>
  <si>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</si>
  <si>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</si>
  <si>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</si>
  <si>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</si>
  <si>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</si>
  <si>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</si>
  <si>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</si>
  <si>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</si>
  <si>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</si>
  <si>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</si>
  <si>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</si>
  <si>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</si>
  <si>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</si>
  <si>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</si>
  <si>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</si>
  <si>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</si>
  <si>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</si>
  <si>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</si>
  <si>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</si>
  <si>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</si>
  <si>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</si>
  <si>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</si>
  <si>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</si>
  <si>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</si>
  <si>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</si>
  <si>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</si>
  <si>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</si>
  <si>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</si>
  <si>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</si>
  <si>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</si>
  <si>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</si>
  <si>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</si>
  <si>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</si>
  <si>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</si>
  <si>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</si>
  <si>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</si>
  <si>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</si>
  <si>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</si>
  <si>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</si>
  <si>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</si>
  <si>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</si>
  <si>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</si>
  <si>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</si>
  <si>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</si>
  <si>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</si>
  <si>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</si>
  <si>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</si>
  <si>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</si>
  <si>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</si>
  <si>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</si>
  <si>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</si>
  <si>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</si>
  <si>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</si>
  <si>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</si>
  <si>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</si>
  <si>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</si>
  <si>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</si>
  <si>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</si>
  <si>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</si>
  <si>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</si>
  <si>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</si>
  <si>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</si>
  <si>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</si>
  <si>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</si>
  <si>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</si>
  <si>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</si>
  <si>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</si>
  <si>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</si>
  <si>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</si>
  <si>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</si>
  <si>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</si>
  <si>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</si>
  <si>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</si>
  <si>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</si>
  <si>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</si>
  <si>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</si>
  <si>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</si>
  <si>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</si>
  <si>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</si>
  <si>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</si>
  <si>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</si>
  <si>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</si>
  <si>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</si>
  <si>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</si>
  <si>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</si>
  <si>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</si>
  <si>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</si>
  <si>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</si>
  <si>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</si>
  <si>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</si>
  <si>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</si>
  <si>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</si>
  <si>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</si>
  <si>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</si>
  <si>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</si>
  <si>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</si>
  <si>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</si>
  <si>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</si>
  <si>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</si>
  <si>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</si>
  <si>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</si>
  <si>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</si>
  <si>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</si>
  <si>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</si>
  <si>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</si>
  <si>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</si>
  <si>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</si>
  <si>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</si>
  <si>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</si>
  <si>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</si>
  <si>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</si>
  <si>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</si>
  <si>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</si>
  <si>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</si>
  <si>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</si>
  <si>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</si>
  <si>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</si>
  <si>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</si>
  <si>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</si>
  <si>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</si>
  <si>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</si>
  <si>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</si>
  <si>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</si>
  <si>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</si>
  <si>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</si>
  <si>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</si>
  <si>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</si>
  <si>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</si>
  <si>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</si>
  <si>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</si>
  <si>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</si>
  <si>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</si>
  <si>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</si>
  <si>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</si>
  <si>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</si>
  <si>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</si>
  <si>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</si>
  <si>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</si>
  <si>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</si>
  <si>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</si>
  <si>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</si>
  <si>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</si>
  <si>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</si>
  <si>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</si>
  <si>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</si>
  <si>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</si>
  <si>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</si>
  <si>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</si>
  <si>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</si>
  <si>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</si>
  <si>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</si>
  <si>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</si>
  <si>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</si>
  <si>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</si>
  <si>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</si>
  <si>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</si>
  <si>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</si>
  <si>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</si>
  <si>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</si>
  <si>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</si>
  <si>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</si>
  <si>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</si>
  <si>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</si>
  <si>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</si>
  <si>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</si>
  <si>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</si>
  <si>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</si>
  <si>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</si>
  <si>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</si>
  <si>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</si>
  <si>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</si>
  <si>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</si>
  <si>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</si>
  <si>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</si>
  <si>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</si>
  <si>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</si>
  <si>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</si>
  <si>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</si>
  <si>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</si>
  <si>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</si>
  <si>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</si>
  <si>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</si>
  <si>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</si>
  <si>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</si>
  <si>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</si>
  <si>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</si>
  <si>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</si>
  <si>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</si>
  <si>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</si>
  <si>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</si>
  <si>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</si>
  <si>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</si>
  <si>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</si>
  <si>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</si>
  <si>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</si>
  <si>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</si>
  <si>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</si>
  <si>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</si>
  <si>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</si>
  <si>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</si>
  <si>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</si>
  <si>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</si>
  <si>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</si>
  <si>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</si>
  <si>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</si>
  <si>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</si>
  <si>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</si>
  <si>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</si>
  <si>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</si>
  <si>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</si>
  <si>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</si>
  <si>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</si>
  <si>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</si>
  <si>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</si>
  <si>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</si>
  <si>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</si>
  <si>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</si>
  <si>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</si>
  <si>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</si>
  <si>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</si>
  <si>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</si>
  <si>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</si>
  <si>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</si>
  <si>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</si>
  <si>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</si>
  <si>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</si>
  <si>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</si>
  <si>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</si>
  <si>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</si>
  <si>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</si>
  <si>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</si>
  <si>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</si>
  <si>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</si>
  <si>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</si>
  <si>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</si>
  <si>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</si>
  <si>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</si>
  <si>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</si>
  <si>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</si>
  <si>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</si>
  <si>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</si>
  <si>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</si>
  <si>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</si>
  <si>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</si>
  <si>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</si>
  <si>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</si>
  <si>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</si>
  <si>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</si>
  <si>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</si>
  <si>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</si>
  <si>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</si>
  <si>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</si>
  <si>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</si>
  <si>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</si>
  <si>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</si>
  <si>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</si>
  <si>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</si>
  <si>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</si>
  <si>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</si>
  <si>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</si>
  <si>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</si>
  <si>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</si>
  <si>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</si>
  <si>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</si>
  <si>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</si>
  <si>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</si>
  <si>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</si>
  <si>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</si>
  <si>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</si>
  <si>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</si>
  <si>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</si>
  <si>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</si>
  <si>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</si>
  <si>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</si>
  <si>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</si>
  <si>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</si>
  <si>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</si>
  <si>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</si>
  <si>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</si>
  <si>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</si>
  <si>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</si>
  <si>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</si>
  <si>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</si>
  <si>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</si>
  <si>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</si>
  <si>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</si>
  <si>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</si>
  <si>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</si>
  <si>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</si>
  <si>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</si>
  <si>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</si>
  <si>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</si>
  <si>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</si>
  <si>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</si>
  <si>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</si>
  <si>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</si>
  <si>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</si>
  <si>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</si>
  <si>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</si>
  <si>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</si>
  <si>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</si>
  <si>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</si>
  <si>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</si>
  <si>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</si>
  <si>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</si>
  <si>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</si>
  <si>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</si>
  <si>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</si>
  <si>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</si>
  <si>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</si>
  <si>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</si>
  <si>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</si>
  <si>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</si>
  <si>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</si>
  <si>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</si>
  <si>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</si>
  <si>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</si>
  <si>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</si>
  <si>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</si>
  <si>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</si>
  <si>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</si>
  <si>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</si>
  <si>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</si>
  <si>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</si>
  <si>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</si>
  <si>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</si>
  <si>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</si>
  <si>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</si>
  <si>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</si>
  <si>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</si>
  <si>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</si>
  <si>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</si>
  <si>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</si>
  <si>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</si>
  <si>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</si>
  <si>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</si>
  <si>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</si>
  <si>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</si>
  <si>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</si>
  <si>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</si>
  <si>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</si>
  <si>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</si>
  <si>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</si>
  <si>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</si>
  <si>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</si>
  <si>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</si>
  <si>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</si>
  <si>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</si>
  <si>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</si>
  <si>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</si>
  <si>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</si>
  <si>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</si>
  <si>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</si>
  <si>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</si>
  <si>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</si>
  <si>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</si>
  <si>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</si>
  <si>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</si>
  <si>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</si>
  <si>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</si>
  <si>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</si>
  <si>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</si>
  <si>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</si>
  <si>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</si>
  <si>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</si>
  <si>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</si>
  <si>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</si>
  <si>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</si>
  <si>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</si>
  <si>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</si>
  <si>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</si>
  <si>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</si>
  <si>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</si>
  <si>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</si>
  <si>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</si>
  <si>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</si>
  <si>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</si>
  <si>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</si>
  <si>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</si>
  <si>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</si>
  <si>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</si>
  <si>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</si>
  <si>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</si>
  <si>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</si>
  <si>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</si>
  <si>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</si>
  <si>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</si>
  <si>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</si>
  <si>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</si>
  <si>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</si>
  <si>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</si>
  <si>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</si>
  <si>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</si>
  <si>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</si>
  <si>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</si>
  <si>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</si>
  <si>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</si>
  <si>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</si>
  <si>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</si>
  <si>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</si>
  <si>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</si>
  <si>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</si>
  <si>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</si>
  <si>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</si>
  <si>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</si>
  <si>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</si>
  <si>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</si>
  <si>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</si>
  <si>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</si>
  <si>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</si>
  <si>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</si>
  <si>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</si>
  <si>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</si>
  <si>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</si>
  <si>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</si>
  <si>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</si>
  <si>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</si>
  <si>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</si>
  <si>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</si>
  <si>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</si>
  <si>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</si>
  <si>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</si>
  <si>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</si>
  <si>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</si>
  <si>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</si>
  <si>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</si>
  <si>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</si>
  <si>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</si>
  <si>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</si>
  <si>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</si>
  <si>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</si>
  <si>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</si>
  <si>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</si>
  <si>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</si>
  <si>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</si>
  <si>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</si>
  <si>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</si>
  <si>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</si>
  <si>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</si>
  <si>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</si>
  <si>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</si>
  <si>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</si>
  <si>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</si>
  <si>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</si>
  <si>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</si>
  <si>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</si>
  <si>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</si>
  <si>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</si>
  <si>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</si>
  <si>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</si>
  <si>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</si>
  <si>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</si>
  <si>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</si>
  <si>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</si>
  <si>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</si>
  <si>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</si>
  <si>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</si>
  <si>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</si>
  <si>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</si>
  <si>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</si>
  <si>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</si>
  <si>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</si>
  <si>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</si>
  <si>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</si>
  <si>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</si>
  <si>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</si>
  <si>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</si>
  <si>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</si>
  <si>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</si>
  <si>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</si>
  <si>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</si>
  <si>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</si>
  <si>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</si>
  <si>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</si>
  <si>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</si>
  <si>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</si>
  <si>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</si>
  <si>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</si>
  <si>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</si>
  <si>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</si>
  <si>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</si>
  <si>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</si>
  <si>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</si>
  <si>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</si>
  <si>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</si>
  <si>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</si>
  <si>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</si>
  <si>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</si>
  <si>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</si>
  <si>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</si>
  <si>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</si>
  <si>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</si>
  <si>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</si>
  <si>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</si>
  <si>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</si>
  <si>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</si>
  <si>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</si>
  <si>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</si>
  <si>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</si>
  <si>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</si>
  <si>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</si>
  <si>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</si>
  <si>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</si>
  <si>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</si>
  <si>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</si>
  <si>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</si>
  <si>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</si>
  <si>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</si>
  <si>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</si>
  <si>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</si>
  <si>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</si>
  <si>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</si>
  <si>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</si>
  <si>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</si>
  <si>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</si>
  <si>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</si>
  <si>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</si>
  <si>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</si>
  <si>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</si>
  <si>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</si>
  <si>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</si>
  <si>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</si>
  <si>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</si>
  <si>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</si>
  <si>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</si>
  <si>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</si>
  <si>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</si>
  <si>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</si>
  <si>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</si>
  <si>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</si>
  <si>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</si>
  <si>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</si>
  <si>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</si>
  <si>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</si>
  <si>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</si>
  <si>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</si>
  <si>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</si>
  <si>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</si>
  <si>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</si>
  <si>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</si>
  <si>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</si>
  <si>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</si>
  <si>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</si>
  <si>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</si>
  <si>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</si>
  <si>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</si>
  <si>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</si>
  <si>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</si>
  <si>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</si>
  <si>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</si>
  <si>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</si>
  <si>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</si>
  <si>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</si>
  <si>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</si>
  <si>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</si>
  <si>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</si>
  <si>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</si>
  <si>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</si>
  <si>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</si>
  <si>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</si>
  <si>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</si>
  <si>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</si>
  <si>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</si>
  <si>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</si>
  <si>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</si>
  <si>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</si>
  <si>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</si>
  <si>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</si>
  <si>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</si>
  <si>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</si>
  <si>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</si>
  <si>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</si>
  <si>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</si>
  <si>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</si>
  <si>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</si>
  <si>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</si>
  <si>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</si>
  <si>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</si>
  <si>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</si>
  <si>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</si>
  <si>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</si>
  <si>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</si>
  <si>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</si>
  <si>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</si>
  <si>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</si>
  <si>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</si>
  <si>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</si>
  <si>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</si>
  <si>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</si>
  <si>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</si>
  <si>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</si>
  <si>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</si>
  <si>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</si>
  <si>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</si>
  <si>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</si>
  <si>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</si>
  <si>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</si>
  <si>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</si>
  <si>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</si>
  <si>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</si>
  <si>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</si>
  <si>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</si>
  <si>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</si>
  <si>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</si>
  <si>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</si>
  <si>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</si>
  <si>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</si>
  <si>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</si>
  <si>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</si>
  <si>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</si>
  <si>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</si>
  <si>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</si>
  <si>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</si>
  <si>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</si>
  <si>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</si>
  <si>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</si>
  <si>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</si>
  <si>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</si>
  <si>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</si>
  <si>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</si>
  <si>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</si>
  <si>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</si>
  <si>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</si>
  <si>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</si>
  <si>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</si>
  <si>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</si>
  <si>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</si>
  <si>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</si>
  <si>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</si>
  <si>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</si>
  <si>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</si>
  <si>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</si>
  <si>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</si>
  <si>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</si>
  <si>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</si>
  <si>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</si>
  <si>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</si>
  <si>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</si>
  <si>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</si>
  <si>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</si>
  <si>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</si>
  <si>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</si>
  <si>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</si>
  <si>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</si>
  <si>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</si>
  <si>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</si>
  <si>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</si>
  <si>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</si>
  <si>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</si>
  <si>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</si>
  <si>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</si>
  <si>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</si>
  <si>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</si>
  <si>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</si>
  <si>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</si>
  <si>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</si>
  <si>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</si>
  <si>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</si>
  <si>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</si>
  <si>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</si>
  <si>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</si>
  <si>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</si>
  <si>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</si>
  <si>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</si>
  <si>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</si>
  <si>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</si>
  <si>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</si>
  <si>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</si>
  <si>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</si>
  <si>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</si>
  <si>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</si>
  <si>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</si>
  <si>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</si>
  <si>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</si>
  <si>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</si>
  <si>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</si>
  <si>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</si>
  <si>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</si>
  <si>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</si>
  <si>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</si>
  <si>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</si>
  <si>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</si>
  <si>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</si>
  <si>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</si>
  <si>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</si>
  <si>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</si>
  <si>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</si>
  <si>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</si>
  <si>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</si>
  <si>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</si>
  <si>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</si>
  <si>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</si>
  <si>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</si>
  <si>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</si>
  <si>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</si>
  <si>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</si>
  <si>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</si>
  <si>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</si>
  <si>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</si>
  <si>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</si>
  <si>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</si>
  <si>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</si>
  <si>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</si>
  <si>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</si>
  <si>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</si>
  <si>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</si>
  <si>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</si>
  <si>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</si>
  <si>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</si>
  <si>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</si>
  <si>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</si>
  <si>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</si>
  <si>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</si>
  <si>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</si>
  <si>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</si>
  <si>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</si>
  <si>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</si>
  <si>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</si>
  <si>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</si>
  <si>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</si>
  <si>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</si>
  <si>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</si>
  <si>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</si>
  <si>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</si>
  <si>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</si>
  <si>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</si>
  <si>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</si>
  <si>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</si>
  <si>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</si>
  <si>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</si>
  <si>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</si>
  <si>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</si>
  <si>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</si>
  <si>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</si>
  <si>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</si>
  <si>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</si>
  <si>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</si>
  <si>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</si>
  <si>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</si>
  <si>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</si>
  <si>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</si>
  <si>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</si>
  <si>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</si>
  <si>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</si>
  <si>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</si>
  <si>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</si>
  <si>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</si>
  <si>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</si>
  <si>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</si>
  <si>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</si>
  <si>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</si>
  <si>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</si>
  <si>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</si>
  <si>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</si>
  <si>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</si>
  <si>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</si>
  <si>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</si>
  <si>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</si>
  <si>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</si>
  <si>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</si>
  <si>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</si>
  <si>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</si>
  <si>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</si>
  <si>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</si>
  <si>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</si>
  <si>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</si>
  <si>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</si>
  <si>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</si>
  <si>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</si>
  <si>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</si>
  <si>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</si>
  <si>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</si>
  <si>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</si>
  <si>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</si>
  <si>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</si>
  <si>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</si>
  <si>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</si>
  <si>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</si>
  <si>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</si>
  <si>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</si>
  <si>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</si>
  <si>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</si>
  <si>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</si>
  <si>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</si>
  <si>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</si>
  <si>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</si>
  <si>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</si>
  <si>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</si>
  <si>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</si>
  <si>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</si>
  <si>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</si>
  <si>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</si>
  <si>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</si>
  <si>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</si>
  <si>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</si>
  <si>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</si>
  <si>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</si>
  <si>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</si>
  <si>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</si>
  <si>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</si>
  <si>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</si>
  <si>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</si>
  <si>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</si>
  <si>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</si>
  <si>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</si>
  <si>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</si>
  <si>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</si>
  <si>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</si>
  <si>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</si>
  <si>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</si>
  <si>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</si>
  <si>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</si>
  <si>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</si>
  <si>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</si>
  <si>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</si>
  <si>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</si>
  <si>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</si>
  <si>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</si>
  <si>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</si>
  <si>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</si>
  <si>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</si>
  <si>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</si>
  <si>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</si>
  <si>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</si>
  <si>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</si>
  <si>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</si>
  <si>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</si>
  <si>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</si>
  <si>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</si>
  <si>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</si>
  <si>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</si>
  <si>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</si>
  <si>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</si>
  <si>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</si>
  <si>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</si>
  <si>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</si>
  <si>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</si>
  <si>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</si>
  <si>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</si>
  <si>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</si>
  <si>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</si>
  <si>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</si>
  <si>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</si>
  <si>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</si>
  <si>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</si>
  <si>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</si>
  <si>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</si>
  <si>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</si>
  <si>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</si>
  <si>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</si>
  <si>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</si>
  <si>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</si>
  <si>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</si>
  <si>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</si>
  <si>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</si>
  <si>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</si>
  <si>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</si>
  <si>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</si>
  <si>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</si>
  <si>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</si>
  <si>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</si>
  <si>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</si>
  <si>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</si>
  <si>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</si>
  <si>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</si>
  <si>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</si>
  <si>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</si>
  <si>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</si>
  <si>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</si>
  <si>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</si>
  <si>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</si>
  <si>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</si>
  <si>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</si>
  <si>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</si>
  <si>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</si>
  <si>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</si>
  <si>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</si>
  <si>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</si>
  <si>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</si>
  <si>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</si>
  <si>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</si>
  <si>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</si>
  <si>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</si>
  <si>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</si>
  <si>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</si>
  <si>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</si>
  <si>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</si>
  <si>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</si>
  <si>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</si>
  <si>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</si>
  <si>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</si>
  <si>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</si>
  <si>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</si>
  <si>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</si>
  <si>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</si>
  <si>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</si>
  <si>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</si>
  <si>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</si>
  <si>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</si>
  <si>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</si>
  <si>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</si>
  <si>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</si>
  <si>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</si>
  <si>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</si>
  <si>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</si>
  <si>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</si>
  <si>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</si>
  <si>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</si>
  <si>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</si>
  <si>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</si>
  <si>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</si>
  <si>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</si>
  <si>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</si>
  <si>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</si>
  <si>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</si>
  <si>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</si>
  <si>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</si>
  <si>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</si>
  <si>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</si>
  <si>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</si>
  <si>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</si>
  <si>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</si>
  <si>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</si>
  <si>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</si>
  <si>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</si>
  <si>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</si>
  <si>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</si>
  <si>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</si>
  <si>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</si>
  <si>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</si>
  <si>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</si>
  <si>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</si>
  <si>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</si>
  <si>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</si>
  <si>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</si>
  <si>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</si>
  <si>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</si>
  <si>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</si>
  <si>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</si>
  <si>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</si>
  <si>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</si>
  <si>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</si>
  <si>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</si>
  <si>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</si>
  <si>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</si>
  <si>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</si>
  <si>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</si>
  <si>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</si>
  <si>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</si>
  <si>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</si>
  <si>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</si>
  <si>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</si>
  <si>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</si>
  <si>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</si>
  <si>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</si>
  <si>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</si>
  <si>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</si>
  <si>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</si>
  <si>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</si>
  <si>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</si>
  <si>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</si>
  <si>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</si>
  <si>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</si>
  <si>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</si>
  <si>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</si>
  <si>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</si>
  <si>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</si>
  <si>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</si>
  <si>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</si>
  <si>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</si>
  <si>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</si>
  <si>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</si>
  <si>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</si>
  <si>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</si>
  <si>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</si>
  <si>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</si>
  <si>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</si>
  <si>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</si>
  <si>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</si>
  <si>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</si>
  <si>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</si>
  <si>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</si>
  <si>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</si>
  <si>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</si>
  <si>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</si>
  <si>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</si>
  <si>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</si>
  <si>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</si>
  <si>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</si>
  <si>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</si>
  <si>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</si>
  <si>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</si>
  <si>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</si>
  <si>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</si>
  <si>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</si>
  <si>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</si>
  <si>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</si>
  <si>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</si>
  <si>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</si>
  <si>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</si>
  <si>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</si>
  <si>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</si>
  <si>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</si>
  <si>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</si>
  <si>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</si>
  <si>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</si>
  <si>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</si>
  <si>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</si>
  <si>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</si>
  <si>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</si>
  <si>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</si>
  <si>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</si>
  <si>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</si>
  <si>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</si>
  <si>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</si>
  <si>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</si>
  <si>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</si>
  <si>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</si>
  <si>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</si>
  <si>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</si>
  <si>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</si>
  <si>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</si>
  <si>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</si>
  <si>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</si>
  <si>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</si>
  <si>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</si>
  <si>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</si>
  <si>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</si>
  <si>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</si>
  <si>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</si>
  <si>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</si>
  <si>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</si>
  <si>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</si>
  <si>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</si>
  <si>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</si>
  <si>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</si>
  <si>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</si>
  <si>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</si>
  <si>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</si>
  <si>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</si>
  <si>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</si>
  <si>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</si>
  <si>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</si>
  <si>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</si>
  <si>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</si>
  <si>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</si>
  <si>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</si>
  <si>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</si>
  <si>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</si>
  <si>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</si>
  <si>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</si>
  <si>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</si>
  <si>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</si>
  <si>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</si>
  <si>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</si>
  <si>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</si>
  <si>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</si>
  <si>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</si>
  <si>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</si>
  <si>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</si>
  <si>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</si>
  <si>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</si>
  <si>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</si>
  <si>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</si>
  <si>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</si>
  <si>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</si>
  <si>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</si>
  <si>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</si>
  <si>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</si>
  <si>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</si>
  <si>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</si>
  <si>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</si>
  <si>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</si>
  <si>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</si>
  <si>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</si>
  <si>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</si>
  <si>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</si>
  <si>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</si>
  <si>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</si>
  <si>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</si>
  <si>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</si>
  <si>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</si>
  <si>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</si>
  <si>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</si>
  <si>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</si>
  <si>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</si>
  <si>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</si>
  <si>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</si>
  <si>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</si>
  <si>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</si>
  <si>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</si>
  <si>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</si>
  <si>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</si>
  <si>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</si>
  <si>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</si>
  <si>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</si>
  <si>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</si>
  <si>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</si>
  <si>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</si>
  <si>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</si>
  <si>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</si>
  <si>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</si>
  <si>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</si>
  <si>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</si>
  <si>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</si>
  <si>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</si>
  <si>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</si>
  <si>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</si>
  <si>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</si>
  <si>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</si>
  <si>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</si>
  <si>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</si>
  <si>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</si>
  <si>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</si>
  <si>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</si>
  <si>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</si>
  <si>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</si>
  <si>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</si>
  <si>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</si>
  <si>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</si>
  <si>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</si>
  <si>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</si>
  <si>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</si>
  <si>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</si>
  <si>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</si>
  <si>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</si>
  <si>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</si>
  <si>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</si>
  <si>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</si>
  <si>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</si>
  <si>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</si>
  <si>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</si>
  <si>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</si>
  <si>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</si>
  <si>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</si>
  <si>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</si>
  <si>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</si>
  <si>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</si>
  <si>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</si>
  <si>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</si>
  <si>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</si>
  <si>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</si>
  <si>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</si>
  <si>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</si>
  <si>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</si>
  <si>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</si>
  <si>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</si>
  <si>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</si>
  <si>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</si>
  <si>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</si>
  <si>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</si>
  <si>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</si>
  <si>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</si>
  <si>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</si>
  <si>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</si>
  <si>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</si>
  <si>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</si>
  <si>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</si>
  <si>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</si>
  <si>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</si>
  <si>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</si>
  <si>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</si>
  <si>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</si>
  <si>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</si>
  <si>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</si>
  <si>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</si>
  <si>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</si>
  <si>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</si>
  <si>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</si>
  <si>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</si>
  <si>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</si>
  <si>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</si>
  <si>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</si>
  <si>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</si>
  <si>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</si>
  <si>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</si>
  <si>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</si>
  <si>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</si>
  <si>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</si>
  <si>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</si>
  <si>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</si>
  <si>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</si>
  <si>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</si>
  <si>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</si>
  <si>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</si>
  <si>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</si>
  <si>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</si>
  <si>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</si>
  <si>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</si>
  <si>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</si>
  <si>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</si>
  <si>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</si>
  <si>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</si>
  <si>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</si>
  <si>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</si>
  <si>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</si>
  <si>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</si>
  <si>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</si>
  <si>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</si>
  <si>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</si>
  <si>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</si>
  <si>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</si>
  <si>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</si>
  <si>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</si>
  <si>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</si>
  <si>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</si>
  <si>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</si>
  <si>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</si>
  <si>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</si>
  <si>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</si>
  <si>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</si>
  <si>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</si>
  <si>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</si>
  <si>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</si>
  <si>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</si>
  <si>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</si>
  <si>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</si>
  <si>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</si>
  <si>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</si>
  <si>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</si>
  <si>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</si>
  <si>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</si>
  <si>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</si>
  <si>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</si>
  <si>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</si>
  <si>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</si>
  <si>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</si>
  <si>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</si>
  <si>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</si>
  <si>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</si>
  <si>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</si>
  <si>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</si>
  <si>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</si>
  <si>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</si>
  <si>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</si>
  <si>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</si>
  <si>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</si>
  <si>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</si>
  <si>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</si>
  <si>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</si>
  <si>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</si>
  <si>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</si>
  <si>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</si>
  <si>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</si>
  <si>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</si>
  <si>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</si>
  <si>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</si>
  <si>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</si>
  <si>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</si>
  <si>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</si>
  <si>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</si>
  <si>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</si>
  <si>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</si>
  <si>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</si>
  <si>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</si>
  <si>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</si>
  <si>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</si>
  <si>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</si>
  <si>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</si>
  <si>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</si>
  <si>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</si>
  <si>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</si>
  <si>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</si>
  <si>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</si>
  <si>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</si>
  <si>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</si>
  <si>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</si>
  <si>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</si>
  <si>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</si>
  <si>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</si>
  <si>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</si>
  <si>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</si>
  <si>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</si>
  <si>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</si>
  <si>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</si>
  <si>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</si>
  <si>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</si>
  <si>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</si>
  <si>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</si>
  <si>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</si>
  <si>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</si>
  <si>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</si>
  <si>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</si>
  <si>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</si>
  <si>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</si>
  <si>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</si>
  <si>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</si>
  <si>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</si>
  <si>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</si>
  <si>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</si>
  <si>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</si>
  <si>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</si>
  <si>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</si>
  <si>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</si>
  <si>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</si>
  <si>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</si>
  <si>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</si>
  <si>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</si>
  <si>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</si>
  <si>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</si>
  <si>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</si>
  <si>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</si>
  <si>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</si>
  <si>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</si>
  <si>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</si>
  <si>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</si>
  <si>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</si>
  <si>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</si>
  <si>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</si>
  <si>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</si>
  <si>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</si>
  <si>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</si>
  <si>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</si>
  <si>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</si>
  <si>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</si>
  <si>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</si>
  <si>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</si>
  <si>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</si>
  <si>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</si>
  <si>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</si>
  <si>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</si>
  <si>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</si>
  <si>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</si>
  <si>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</si>
  <si>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</si>
  <si>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</si>
  <si>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</si>
  <si>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</si>
  <si>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</si>
  <si>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</si>
  <si>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</si>
  <si>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</si>
  <si>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</si>
  <si>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</si>
  <si>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</si>
  <si>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</si>
  <si>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</si>
  <si>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</si>
  <si>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</si>
  <si>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</si>
  <si>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</si>
  <si>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</si>
  <si>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</si>
  <si>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</si>
  <si>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</si>
  <si>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</si>
  <si>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</si>
  <si>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</si>
  <si>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</si>
  <si>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</si>
  <si>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</si>
  <si>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</si>
  <si>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</si>
  <si>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</si>
  <si>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</si>
  <si>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</si>
  <si>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</si>
  <si>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</si>
  <si>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</si>
  <si>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</si>
  <si>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</si>
  <si>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</si>
  <si>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</si>
  <si>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</si>
  <si>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</si>
  <si>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</si>
  <si>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</si>
  <si>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</si>
  <si>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</si>
  <si>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</si>
  <si>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</si>
  <si>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</si>
  <si>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</si>
  <si>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</si>
  <si>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</si>
  <si>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</si>
  <si>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</si>
  <si>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</si>
  <si>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</si>
  <si>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</si>
  <si>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</si>
  <si>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</si>
  <si>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</si>
  <si>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</si>
  <si>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</si>
  <si>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</si>
  <si>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</si>
  <si>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</si>
  <si>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</si>
  <si>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</si>
  <si>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</si>
  <si>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</si>
  <si>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</si>
  <si>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</si>
  <si>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</si>
  <si>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</si>
  <si>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</si>
  <si>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</si>
  <si>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</si>
  <si>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</si>
  <si>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</si>
  <si>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</si>
  <si>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</si>
  <si>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</si>
  <si>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</si>
  <si>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</si>
  <si>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</si>
  <si>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</si>
  <si>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</si>
  <si>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</si>
  <si>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</si>
  <si>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</si>
  <si>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</si>
  <si>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</si>
  <si>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</si>
  <si>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</si>
  <si>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</si>
  <si>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</si>
  <si>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</si>
  <si>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</si>
  <si>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</si>
  <si>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</si>
  <si>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</si>
  <si>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</si>
  <si>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</si>
  <si>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</si>
  <si>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</si>
  <si>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</si>
  <si>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</si>
  <si>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</si>
  <si>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</si>
  <si>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</si>
  <si>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</si>
  <si>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</si>
  <si>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</si>
  <si>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</si>
  <si>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</si>
  <si>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</si>
  <si>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</si>
  <si>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</si>
  <si>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</si>
  <si>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</si>
  <si>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</si>
  <si>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</si>
  <si>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</si>
  <si>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</si>
  <si>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</si>
  <si>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</si>
  <si>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</si>
  <si>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</si>
  <si>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</si>
  <si>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</si>
  <si>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</si>
  <si>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</si>
  <si>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</si>
  <si>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</si>
  <si>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</si>
  <si>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</si>
  <si>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</si>
  <si>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</si>
  <si>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</si>
  <si>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</si>
  <si>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</si>
  <si>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</si>
  <si>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</si>
  <si>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</si>
  <si>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</si>
  <si>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</si>
  <si>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</si>
  <si>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</si>
  <si>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</si>
  <si>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</si>
  <si>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</si>
  <si>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</si>
  <si>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</si>
  <si>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</si>
  <si>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</si>
  <si>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</si>
  <si>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</si>
  <si>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</si>
  <si>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</si>
  <si>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</si>
  <si>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</si>
  <si>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</si>
  <si>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</si>
  <si>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</si>
  <si>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</si>
  <si>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</si>
  <si>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</si>
  <si>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</si>
  <si>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</si>
  <si>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</si>
  <si>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</si>
  <si>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</si>
  <si>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</si>
  <si>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</si>
  <si>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</si>
  <si>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</si>
  <si>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</si>
  <si>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</si>
  <si>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</si>
  <si>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</si>
  <si>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</si>
  <si>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</si>
  <si>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</si>
  <si>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</si>
  <si>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</si>
  <si>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</si>
  <si>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</si>
  <si>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</si>
  <si>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</si>
  <si>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</si>
  <si>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</si>
  <si>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</si>
  <si>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</si>
  <si>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</si>
  <si>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</si>
  <si>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</si>
  <si>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</si>
  <si>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</si>
  <si>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</si>
  <si>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</si>
  <si>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</si>
  <si>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</si>
  <si>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</si>
  <si>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</si>
  <si>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</si>
  <si>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</si>
  <si>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</si>
  <si>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</si>
  <si>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</si>
  <si>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</si>
  <si>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</si>
  <si>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</si>
  <si>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</si>
  <si>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</si>
  <si>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</si>
  <si>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</si>
  <si>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</si>
  <si>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</si>
  <si>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</si>
  <si>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</si>
  <si>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</si>
  <si>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</si>
  <si>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</si>
  <si>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</si>
  <si>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</si>
  <si>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</si>
  <si>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</si>
  <si>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</si>
  <si>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</si>
  <si>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</si>
  <si>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</si>
  <si>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</si>
  <si>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</si>
  <si>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</si>
  <si>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</si>
  <si>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</si>
  <si>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</si>
  <si>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</si>
  <si>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</si>
  <si>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</si>
  <si>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</si>
  <si>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</si>
  <si>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</si>
  <si>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</si>
  <si>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</si>
  <si>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</si>
  <si>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</si>
  <si>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</si>
  <si>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</si>
  <si>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</si>
  <si>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</si>
  <si>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</si>
  <si>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</si>
  <si>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</si>
  <si>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</si>
  <si>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</si>
  <si>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</si>
  <si>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</si>
  <si>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</si>
  <si>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</si>
  <si>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</si>
  <si>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</si>
  <si>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</si>
  <si>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</si>
  <si>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</si>
  <si>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</si>
  <si>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</si>
  <si>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</si>
  <si>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</si>
  <si>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</si>
  <si>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</si>
  <si>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</si>
  <si>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</si>
  <si>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</si>
  <si>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</si>
  <si>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</si>
  <si>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</si>
  <si>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</si>
  <si>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</si>
  <si>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</si>
  <si>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</si>
  <si>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</si>
  <si>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</si>
  <si>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</si>
  <si>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</si>
  <si>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</si>
  <si>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</si>
  <si>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</si>
  <si>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</si>
  <si>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</si>
  <si>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</si>
  <si>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</si>
  <si>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</si>
  <si>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</si>
  <si>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</si>
  <si>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</si>
  <si>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</si>
  <si>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</si>
  <si>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</si>
  <si>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</si>
  <si>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</si>
  <si>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</si>
  <si>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</si>
  <si>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</si>
  <si>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</si>
  <si>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</si>
  <si>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</si>
  <si>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</si>
  <si>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</si>
  <si>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</si>
  <si>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</si>
  <si>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</si>
  <si>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</si>
  <si>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</si>
  <si>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</si>
  <si>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</si>
  <si>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</si>
  <si>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</si>
  <si>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</si>
  <si>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</si>
  <si>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</si>
  <si>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</si>
  <si>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</si>
  <si>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</si>
  <si>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</si>
  <si>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</si>
  <si>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</si>
  <si>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</si>
  <si>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</si>
  <si>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</si>
  <si>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</si>
  <si>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</si>
  <si>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</si>
  <si>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</si>
  <si>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</si>
  <si>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</si>
  <si>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</si>
  <si>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</si>
  <si>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</si>
  <si>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</si>
  <si>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</si>
  <si>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</si>
  <si>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</si>
  <si>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</si>
  <si>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</si>
  <si>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</si>
  <si>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</si>
  <si>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</si>
  <si>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</si>
  <si>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</si>
  <si>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</si>
  <si>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</si>
  <si>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</si>
  <si>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</si>
  <si>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</si>
  <si>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</si>
  <si>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</si>
  <si>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</si>
  <si>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</si>
  <si>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</si>
  <si>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</si>
  <si>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</si>
  <si>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</si>
  <si>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</si>
  <si>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</si>
  <si>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</si>
  <si>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</si>
  <si>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</si>
  <si>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</si>
  <si>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</si>
  <si>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</si>
  <si>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</si>
  <si>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</si>
  <si>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</si>
  <si>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</si>
  <si>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</si>
  <si>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</si>
  <si>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</si>
  <si>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</si>
  <si>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</si>
  <si>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</si>
  <si>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</si>
  <si>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</si>
  <si>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</si>
  <si>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</si>
  <si>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</si>
  <si>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</si>
  <si>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</si>
  <si>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</si>
  <si>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</si>
  <si>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</si>
  <si>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</si>
  <si>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</si>
  <si>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</si>
  <si>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</si>
  <si>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</si>
  <si>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</si>
  <si>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</si>
  <si>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</si>
  <si>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</si>
  <si>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</si>
  <si>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</si>
  <si>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</si>
  <si>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</si>
  <si>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</si>
  <si>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</si>
  <si>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</si>
  <si>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</si>
  <si>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</si>
  <si>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</si>
  <si>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</si>
  <si>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</si>
  <si>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</si>
  <si>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</si>
  <si>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</si>
  <si>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</si>
  <si>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</si>
  <si>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</si>
  <si>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</si>
  <si>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</si>
  <si>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</si>
  <si>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</si>
  <si>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</si>
  <si>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</si>
  <si>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</si>
  <si>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</si>
  <si>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</si>
  <si>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</si>
  <si>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</si>
  <si>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</si>
  <si>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</si>
  <si>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</si>
  <si>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</si>
  <si>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</si>
  <si>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</si>
  <si>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</si>
  <si>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</si>
  <si>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</si>
  <si>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</si>
  <si>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</si>
  <si>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</si>
  <si>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</si>
  <si>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</si>
  <si>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</si>
  <si>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</si>
  <si>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</si>
  <si>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</si>
  <si>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</si>
  <si>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</si>
  <si>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</si>
  <si>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</si>
  <si>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</si>
  <si>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</si>
  <si>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</si>
  <si>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</si>
  <si>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</si>
  <si>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</si>
  <si>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</si>
  <si>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</si>
  <si>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</si>
  <si>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</si>
  <si>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</si>
  <si>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</si>
  <si>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</si>
  <si>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</si>
  <si>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</si>
  <si>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</si>
  <si>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</si>
  <si>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</si>
  <si>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</si>
  <si>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</si>
  <si>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</si>
  <si>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</si>
  <si>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</si>
  <si>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</si>
  <si>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</si>
  <si>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</si>
  <si>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</si>
  <si>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</si>
  <si>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</si>
  <si>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</si>
  <si>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</si>
  <si>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</si>
  <si>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</si>
  <si>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</si>
  <si>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</si>
  <si>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</si>
  <si>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</si>
  <si>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</si>
  <si>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</si>
  <si>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</si>
  <si>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</si>
  <si>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</si>
  <si>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</si>
  <si>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</si>
  <si>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</si>
  <si>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</si>
  <si>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</si>
  <si>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</si>
  <si>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</si>
  <si>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</si>
  <si>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</si>
  <si>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</si>
  <si>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</si>
  <si>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</si>
  <si>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</si>
  <si>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</si>
  <si>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</si>
  <si>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</si>
  <si>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</si>
  <si>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</si>
  <si>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</si>
  <si>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</si>
  <si>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</si>
  <si>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</si>
  <si>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</si>
  <si>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</si>
  <si>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</si>
  <si>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</si>
  <si>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</si>
  <si>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</si>
  <si>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</si>
  <si>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</si>
  <si>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</si>
  <si>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</si>
  <si>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</si>
  <si>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</si>
  <si>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</si>
  <si>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</si>
  <si>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</si>
  <si>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</si>
  <si>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</si>
  <si>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</si>
  <si>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</si>
  <si>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</si>
  <si>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</si>
  <si>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</si>
  <si>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</si>
  <si>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</si>
  <si>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</si>
  <si>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</si>
  <si>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</si>
  <si>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</si>
  <si>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</si>
  <si>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</si>
  <si>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</si>
  <si>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</si>
  <si>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</si>
  <si>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</si>
  <si>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</si>
  <si>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</si>
  <si>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</si>
  <si>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</si>
  <si>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</si>
  <si>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</si>
  <si>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</si>
  <si>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</si>
  <si>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</si>
  <si>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</si>
  <si>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</si>
  <si>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</si>
  <si>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</si>
  <si>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</si>
  <si>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</si>
  <si>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</si>
  <si>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</si>
  <si>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</si>
  <si>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</si>
  <si>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</si>
  <si>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</si>
  <si>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</si>
  <si>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</si>
  <si>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</si>
  <si>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</si>
  <si>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</si>
  <si>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</si>
  <si>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</si>
  <si>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</si>
  <si>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</si>
  <si>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</si>
  <si>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</si>
  <si>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</si>
  <si>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</si>
  <si>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</si>
  <si>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</si>
  <si>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</si>
  <si>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</si>
  <si>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</si>
  <si>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</si>
  <si>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</si>
  <si>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</si>
  <si>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</si>
  <si>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</si>
  <si>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</si>
  <si>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</si>
  <si>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</si>
  <si>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</si>
  <si>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</si>
  <si>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</si>
  <si>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</si>
  <si>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</si>
  <si>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</si>
  <si>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</si>
  <si>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</si>
  <si>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</si>
  <si>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</si>
  <si>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</si>
  <si>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</si>
  <si>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</si>
  <si>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</si>
  <si>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</si>
  <si>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</si>
  <si>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</si>
  <si>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</si>
  <si>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</si>
  <si>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</si>
  <si>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</si>
  <si>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</si>
  <si>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</si>
  <si>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</si>
  <si>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</si>
  <si>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</si>
  <si>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</si>
  <si>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</si>
  <si>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</si>
  <si>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</si>
  <si>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</si>
  <si>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</si>
  <si>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</si>
  <si>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</si>
  <si>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</si>
  <si>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</si>
  <si>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</si>
  <si>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</si>
  <si>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</si>
  <si>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</si>
  <si>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</si>
  <si>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</si>
  <si>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</si>
  <si>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</si>
  <si>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</si>
  <si>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</si>
  <si>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</si>
  <si>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</si>
  <si>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</si>
  <si>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</si>
  <si>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</si>
  <si>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</si>
  <si>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</si>
  <si>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</si>
  <si>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</si>
  <si>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</si>
  <si>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</si>
  <si>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</si>
  <si>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</si>
  <si>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</si>
  <si>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</si>
  <si>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</si>
  <si>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</si>
  <si>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</si>
  <si>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</si>
  <si>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</si>
  <si>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</si>
  <si>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</si>
  <si>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</si>
  <si>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</si>
  <si>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</si>
  <si>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</si>
  <si>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</si>
  <si>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</si>
  <si>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</si>
  <si>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</si>
  <si>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</si>
  <si>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</si>
  <si>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</si>
  <si>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</si>
  <si>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</si>
  <si>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</si>
  <si>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</si>
  <si>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</si>
  <si>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</si>
  <si>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</si>
  <si>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</si>
  <si>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</si>
  <si>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</si>
  <si>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</si>
  <si>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</si>
  <si>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</si>
  <si>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</si>
  <si>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</si>
  <si>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</si>
  <si>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</si>
  <si>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</si>
  <si>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</si>
  <si>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</si>
  <si>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</si>
  <si>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</si>
  <si>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</si>
  <si>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</si>
  <si>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</si>
  <si>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</si>
  <si>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</si>
  <si>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</si>
  <si>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</si>
  <si>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</si>
  <si>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</si>
  <si>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</si>
  <si>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</si>
  <si>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</si>
  <si>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</si>
  <si>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</si>
  <si>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</si>
  <si>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</si>
  <si>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</si>
  <si>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</si>
  <si>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</si>
  <si>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</si>
  <si>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</si>
  <si>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</si>
  <si>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</si>
  <si>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</si>
  <si>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</si>
  <si>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</si>
  <si>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</si>
  <si>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</si>
  <si>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</si>
  <si>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</si>
  <si>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</si>
  <si>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</si>
  <si>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</si>
  <si>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</si>
  <si>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</si>
  <si>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</si>
  <si>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</si>
  <si>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</si>
  <si>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</si>
  <si>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</si>
  <si>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</si>
  <si>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</si>
  <si>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</si>
  <si>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</si>
  <si>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</si>
  <si>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</si>
  <si>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</si>
  <si>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</si>
  <si>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</si>
  <si>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</si>
  <si>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</si>
  <si>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</si>
  <si>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</si>
  <si>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</si>
  <si>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</si>
  <si>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</si>
  <si>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</si>
  <si>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</si>
  <si>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</si>
  <si>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</si>
  <si>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</si>
  <si>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</si>
  <si>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</si>
  <si>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</si>
  <si>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</si>
  <si>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</si>
  <si>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</si>
  <si>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</si>
  <si>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</si>
  <si>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</si>
  <si>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</si>
  <si>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</si>
  <si>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</si>
  <si>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</si>
  <si>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</si>
  <si>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</si>
  <si>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</si>
  <si>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</si>
  <si>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</si>
  <si>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</si>
  <si>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</si>
  <si>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</si>
  <si>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</si>
  <si>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</si>
  <si>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</si>
  <si>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</si>
  <si>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</si>
  <si>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</si>
  <si>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</si>
  <si>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</si>
  <si>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</si>
  <si>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</si>
  <si>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</si>
  <si>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</si>
  <si>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</si>
  <si>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</si>
  <si>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</si>
  <si>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</si>
  <si>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</si>
  <si>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</si>
  <si>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</si>
  <si>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</si>
  <si>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</si>
  <si>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</si>
  <si>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</si>
  <si>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</si>
  <si>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</si>
  <si>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</si>
  <si>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</si>
  <si>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</si>
  <si>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</si>
  <si>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</si>
  <si>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</si>
  <si>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</si>
  <si>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</si>
  <si>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</si>
  <si>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</si>
  <si>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</si>
  <si>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</si>
  <si>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</si>
  <si>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</si>
  <si>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</si>
  <si>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</si>
  <si>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</si>
  <si>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</si>
  <si>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</si>
  <si>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</si>
  <si>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</si>
  <si>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</si>
  <si>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</si>
  <si>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</si>
  <si>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</si>
  <si>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</si>
  <si>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</si>
  <si>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</si>
  <si>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</si>
  <si>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</si>
  <si>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</si>
  <si>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</si>
  <si>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</si>
  <si>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</si>
  <si>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</si>
  <si>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</si>
  <si>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</si>
  <si>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</si>
  <si>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</si>
  <si>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</si>
  <si>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</si>
  <si>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</si>
  <si>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</si>
  <si>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</si>
  <si>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</si>
  <si>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</si>
  <si>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</si>
  <si>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</si>
  <si>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</si>
  <si>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</si>
  <si>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</si>
  <si>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</si>
  <si>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</si>
  <si>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</si>
  <si>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</si>
  <si>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</si>
  <si>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</si>
  <si>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</si>
  <si>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</si>
  <si>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</si>
  <si>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</si>
  <si>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</si>
  <si>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</si>
  <si>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</si>
  <si>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</si>
  <si>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</si>
  <si>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</si>
  <si>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</si>
  <si>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</si>
  <si>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</si>
  <si>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</si>
  <si>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</si>
  <si>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</si>
  <si>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</si>
  <si>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</si>
  <si>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</si>
  <si>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</si>
  <si>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</si>
  <si>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</si>
  <si>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</si>
  <si>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</si>
  <si>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</si>
  <si>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</si>
  <si>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</si>
  <si>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</si>
  <si>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</si>
  <si>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</si>
  <si>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</si>
  <si>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</si>
  <si>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</si>
  <si>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</si>
  <si>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</si>
  <si>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</si>
  <si>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</si>
  <si>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</si>
  <si>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</si>
  <si>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</si>
  <si>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</si>
  <si>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</si>
  <si>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</si>
  <si>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</si>
  <si>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</si>
  <si>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</si>
  <si>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</si>
  <si>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</si>
  <si>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</si>
  <si>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</si>
  <si>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</si>
  <si>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</si>
  <si>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</si>
  <si>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</si>
  <si>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</si>
  <si>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</si>
  <si>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</si>
  <si>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</si>
  <si>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</si>
  <si>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</si>
  <si>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</si>
  <si>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</si>
  <si>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</si>
  <si>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</si>
  <si>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</si>
  <si>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</si>
  <si>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</si>
  <si>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</si>
  <si>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</si>
  <si>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</si>
  <si>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</si>
  <si>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</si>
  <si>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</si>
  <si>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</si>
  <si>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</si>
  <si>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</si>
  <si>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</si>
  <si>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</si>
  <si>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</si>
  <si>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</si>
  <si>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</si>
  <si>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</si>
  <si>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</si>
  <si>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</si>
  <si>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</si>
  <si>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</si>
  <si>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</si>
  <si>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</si>
  <si>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</si>
  <si>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</si>
  <si>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</si>
  <si>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</si>
  <si>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</si>
  <si>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</si>
  <si>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</si>
  <si>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</si>
  <si>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</si>
  <si>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</si>
  <si>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</si>
  <si>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</si>
  <si>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</si>
  <si>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</si>
  <si>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</si>
  <si>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</si>
  <si>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</si>
  <si>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</si>
  <si>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</si>
  <si>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</si>
  <si>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</si>
  <si>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</si>
  <si>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</si>
  <si>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</si>
  <si>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</si>
  <si>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</si>
  <si>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</si>
  <si>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</si>
  <si>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</si>
  <si>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</si>
  <si>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</si>
  <si>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</si>
  <si>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</si>
  <si>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</si>
  <si>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</si>
  <si>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</si>
  <si>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</si>
  <si>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</si>
  <si>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</si>
  <si>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</si>
  <si>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</si>
  <si>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</si>
  <si>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</si>
  <si>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</si>
  <si>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</si>
  <si>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</si>
  <si>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</si>
  <si>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</si>
  <si>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</si>
  <si>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</si>
  <si>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</si>
  <si>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</si>
  <si>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</si>
  <si>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</si>
  <si>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</si>
  <si>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</si>
  <si>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</si>
  <si>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</si>
  <si>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</si>
  <si>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</si>
  <si>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</si>
  <si>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</si>
  <si>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</si>
  <si>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</si>
  <si>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</si>
  <si>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</si>
  <si>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</si>
  <si>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</si>
  <si>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</si>
  <si>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</si>
  <si>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</si>
  <si>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</si>
  <si>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</si>
  <si>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</si>
  <si>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</si>
  <si>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</si>
  <si>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</si>
  <si>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</si>
  <si>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</si>
  <si>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</si>
  <si>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</si>
  <si>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</si>
  <si>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</si>
  <si>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</si>
  <si>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</si>
  <si>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</si>
  <si>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</si>
  <si>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</si>
  <si>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</si>
  <si>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</si>
  <si>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</si>
  <si>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</si>
  <si>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</si>
  <si>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</si>
  <si>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</si>
  <si>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</si>
  <si>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</si>
  <si>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</si>
  <si>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</si>
  <si>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</si>
  <si>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</si>
  <si>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</si>
  <si>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</si>
  <si>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</si>
  <si>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</si>
  <si>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</si>
  <si>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</si>
  <si>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</si>
  <si>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</si>
  <si>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</si>
  <si>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</si>
  <si>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</si>
  <si>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</si>
  <si>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</si>
  <si>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</si>
  <si>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</si>
  <si>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</si>
  <si>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</si>
  <si>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</si>
  <si>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</si>
  <si>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</si>
  <si>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</si>
  <si>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</si>
  <si>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</si>
  <si>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</si>
  <si>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</si>
  <si>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</si>
  <si>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</si>
  <si>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</si>
  <si>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</si>
  <si>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</si>
  <si>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</si>
  <si>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</si>
  <si>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</si>
  <si>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</si>
  <si>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</si>
  <si>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</si>
  <si>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</si>
  <si>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</si>
  <si>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</si>
  <si>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</si>
  <si>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</si>
  <si>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</si>
  <si>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</si>
  <si>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</si>
  <si>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</si>
  <si>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</si>
  <si>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</si>
  <si>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</si>
  <si>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</si>
  <si>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</si>
  <si>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</si>
  <si>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</si>
  <si>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</si>
  <si>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</si>
  <si>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</si>
  <si>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</si>
  <si>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</si>
  <si>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</si>
  <si>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</si>
  <si>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</si>
  <si>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</si>
  <si>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</si>
  <si>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</si>
  <si>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</si>
  <si>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</si>
  <si>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</si>
  <si>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</si>
  <si>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</si>
  <si>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</si>
  <si>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</si>
  <si>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</si>
  <si>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</si>
  <si>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</si>
  <si>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</si>
  <si>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</si>
  <si>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</si>
  <si>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</si>
  <si>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</si>
  <si>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</si>
  <si>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</si>
  <si>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</si>
  <si>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</si>
  <si>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</si>
  <si>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</si>
  <si>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</si>
  <si>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</si>
  <si>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</si>
  <si>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</si>
  <si>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</si>
  <si>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</si>
  <si>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</si>
  <si>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</si>
  <si>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</si>
  <si>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</si>
  <si>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</si>
  <si>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</si>
  <si>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</si>
  <si>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</si>
  <si>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</si>
  <si>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</si>
  <si>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</si>
  <si>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</si>
  <si>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</si>
  <si>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</si>
  <si>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</si>
  <si>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</si>
  <si>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</si>
  <si>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</si>
  <si>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</si>
  <si>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</si>
  <si>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</si>
  <si>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</si>
  <si>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</si>
  <si>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</si>
  <si>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</si>
  <si>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</si>
  <si>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</si>
  <si>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</si>
  <si>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</si>
  <si>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</si>
  <si>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</si>
  <si>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</si>
  <si>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</si>
  <si>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</si>
  <si>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</si>
  <si>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</si>
  <si>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</si>
  <si>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</si>
  <si>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</si>
  <si>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</si>
  <si>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</si>
  <si>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</si>
  <si>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</si>
  <si>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</si>
  <si>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</si>
  <si>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</si>
  <si>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</si>
  <si>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</si>
  <si>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</si>
  <si>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</si>
  <si>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</si>
  <si>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</si>
  <si>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</si>
  <si>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</si>
  <si>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</si>
  <si>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</si>
  <si>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</si>
  <si>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</si>
  <si>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</si>
  <si>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</si>
  <si>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</si>
  <si>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</si>
  <si>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</si>
  <si>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</si>
  <si>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</si>
  <si>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</si>
  <si>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</si>
  <si>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</si>
  <si>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</si>
  <si>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</si>
  <si>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</si>
  <si>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</si>
  <si>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</si>
  <si>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</si>
  <si>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</si>
  <si>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</si>
  <si>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</si>
  <si>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</si>
  <si>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</si>
  <si>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</si>
  <si>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</si>
  <si>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</si>
  <si>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</si>
  <si>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</si>
  <si>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</si>
  <si>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</si>
  <si>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</si>
  <si>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</si>
  <si>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</si>
  <si>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</si>
  <si>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</si>
  <si>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</si>
  <si>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</si>
  <si>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</si>
  <si>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</si>
  <si>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</si>
  <si>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</si>
  <si>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</si>
  <si>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</si>
  <si>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</si>
  <si>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</si>
  <si>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</si>
  <si>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</si>
  <si>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</si>
  <si>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</si>
  <si>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</si>
  <si>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</si>
  <si>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</si>
  <si>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</si>
  <si>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</si>
  <si>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</si>
  <si>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</si>
  <si>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</si>
  <si>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</si>
  <si>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</si>
  <si>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</si>
  <si>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</si>
  <si>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</si>
  <si>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</si>
  <si>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</si>
  <si>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</si>
  <si>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</si>
  <si>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</si>
  <si>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</si>
  <si>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</si>
  <si>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</si>
  <si>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</si>
  <si>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</si>
  <si>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</si>
  <si>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</si>
  <si>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</si>
  <si>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</si>
  <si>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</si>
  <si>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</si>
  <si>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</si>
  <si>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</si>
  <si>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</si>
  <si>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</si>
  <si>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</si>
  <si>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</si>
  <si>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</si>
  <si>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</si>
  <si>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</si>
  <si>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</si>
  <si>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</si>
  <si>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</si>
  <si>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</si>
  <si>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</si>
  <si>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</si>
  <si>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</si>
  <si>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</si>
  <si>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</si>
  <si>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</si>
  <si>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</si>
  <si>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</si>
  <si>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</si>
  <si>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</si>
  <si>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</si>
  <si>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</si>
  <si>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</si>
  <si>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</si>
  <si>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</si>
  <si>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</si>
  <si>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</si>
  <si>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</si>
  <si>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</si>
  <si>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</si>
  <si>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</si>
  <si>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</si>
  <si>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</si>
  <si>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</si>
  <si>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</si>
  <si>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</si>
  <si>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</si>
  <si>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</si>
  <si>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</si>
  <si>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</si>
  <si>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</si>
  <si>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</si>
  <si>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</si>
  <si>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</si>
  <si>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</si>
  <si>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</si>
  <si>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</si>
  <si>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</si>
  <si>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</si>
  <si>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</si>
  <si>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</si>
  <si>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</si>
  <si>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</si>
  <si>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</si>
  <si>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</si>
  <si>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</si>
  <si>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</si>
  <si>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</si>
  <si>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</si>
  <si>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</si>
  <si>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</si>
  <si>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</si>
  <si>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</si>
  <si>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</si>
  <si>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</si>
  <si>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</si>
  <si>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</si>
  <si>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</si>
  <si>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</si>
  <si>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</si>
  <si>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</si>
  <si>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</si>
  <si>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</si>
  <si>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</si>
  <si>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</si>
  <si>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</si>
  <si>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</si>
  <si>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</si>
  <si>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</si>
  <si>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</si>
  <si>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</si>
  <si>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</si>
  <si>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</si>
  <si>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</si>
  <si>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</si>
  <si>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</si>
  <si>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</si>
  <si>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</si>
  <si>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</si>
  <si>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</si>
  <si>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</si>
  <si>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</si>
  <si>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</si>
  <si>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</si>
  <si>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</si>
  <si>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</si>
  <si>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</si>
  <si>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</si>
  <si>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</si>
  <si>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</si>
  <si>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</si>
  <si>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</si>
  <si>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</si>
  <si>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</si>
  <si>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</si>
  <si>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</si>
  <si>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</si>
  <si>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</si>
  <si>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</si>
  <si>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</si>
  <si>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</si>
  <si>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</si>
  <si>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</si>
  <si>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</si>
  <si>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</si>
  <si>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</si>
  <si>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</si>
  <si>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</si>
  <si>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</si>
  <si>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</si>
  <si>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</si>
  <si>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</si>
  <si>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</si>
  <si>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</si>
  <si>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</si>
  <si>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</si>
  <si>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</si>
  <si>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</si>
  <si>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</si>
  <si>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</si>
  <si>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</si>
  <si>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</si>
  <si>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</si>
  <si>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</si>
  <si>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</si>
  <si>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</si>
  <si>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</si>
  <si>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</si>
  <si>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</si>
  <si>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</si>
  <si>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</si>
  <si>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</si>
  <si>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</si>
  <si>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</si>
  <si>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</si>
  <si>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</si>
  <si>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</si>
  <si>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</si>
  <si>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</si>
  <si>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</si>
  <si>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</si>
  <si>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</si>
  <si>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</si>
  <si>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</si>
  <si>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</si>
  <si>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</si>
  <si>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</si>
  <si>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</si>
  <si>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</si>
  <si>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</si>
  <si>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</si>
  <si>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</si>
  <si>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</si>
  <si>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</si>
  <si>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</si>
  <si>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</si>
  <si>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</si>
  <si>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</si>
  <si>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</si>
  <si>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</si>
  <si>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</si>
  <si>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</si>
  <si>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</si>
  <si>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</si>
  <si>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</si>
  <si>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</si>
  <si>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</si>
  <si>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</si>
  <si>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</si>
  <si>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</si>
  <si>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</si>
  <si>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</si>
  <si>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</si>
  <si>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</si>
  <si>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</si>
  <si>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</si>
  <si>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</si>
  <si>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</si>
  <si>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</si>
  <si>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</si>
  <si>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</si>
  <si>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</si>
  <si>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</si>
  <si>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</si>
  <si>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</si>
  <si>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</si>
  <si>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</si>
  <si>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</si>
  <si>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</si>
  <si>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</si>
  <si>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</si>
  <si>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</si>
  <si>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</si>
  <si>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</si>
  <si>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</si>
  <si>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</si>
  <si>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</si>
  <si>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</si>
  <si>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</si>
  <si>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</si>
  <si>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</si>
  <si>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</si>
  <si>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</si>
  <si>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</si>
  <si>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</si>
  <si>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</si>
  <si>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</si>
  <si>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</si>
  <si>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</si>
  <si>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</si>
  <si>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</si>
  <si>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</si>
  <si>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</si>
  <si>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</si>
  <si>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</si>
  <si>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</si>
  <si>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</si>
  <si>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</si>
  <si>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</si>
  <si>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</si>
  <si>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</si>
  <si>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</si>
  <si>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</si>
  <si>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</si>
  <si>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</si>
  <si>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</si>
  <si>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</si>
  <si>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</si>
  <si>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</si>
  <si>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</si>
  <si>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</si>
  <si>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</si>
  <si>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</si>
  <si>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</si>
  <si>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</si>
  <si>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</si>
  <si>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</si>
  <si>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</si>
  <si>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</si>
  <si>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</si>
  <si>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</si>
  <si>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</si>
  <si>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</si>
  <si>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</si>
  <si>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</si>
  <si>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</si>
  <si>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</si>
  <si>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</si>
  <si>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</si>
  <si>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</si>
  <si>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</si>
  <si>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</si>
  <si>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</si>
  <si>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</si>
  <si>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</si>
  <si>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</si>
  <si>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</si>
  <si>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</si>
  <si>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</si>
  <si>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</si>
  <si>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</si>
  <si>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</si>
  <si>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</si>
  <si>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</si>
  <si>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</si>
  <si>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</si>
  <si>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</si>
  <si>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</si>
  <si>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</si>
  <si>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</si>
  <si>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</si>
  <si>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</si>
  <si>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</si>
  <si>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</si>
  <si>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</si>
  <si>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</si>
  <si>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</si>
  <si>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</si>
  <si>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</si>
  <si>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</si>
  <si>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</si>
  <si>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</si>
  <si>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</si>
  <si>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</si>
  <si>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</si>
  <si>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</si>
  <si>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</si>
  <si>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</si>
  <si>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</si>
  <si>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</si>
  <si>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</si>
  <si>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</si>
  <si>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</si>
  <si>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</si>
  <si>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</si>
  <si>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</si>
  <si>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</si>
  <si>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</si>
  <si>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</si>
  <si>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</si>
  <si>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</si>
  <si>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</si>
  <si>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</si>
  <si>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</si>
  <si>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</si>
  <si>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</si>
  <si>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</si>
  <si>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</si>
  <si>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</si>
  <si>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</si>
  <si>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</si>
  <si>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</si>
  <si>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</si>
  <si>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</si>
  <si>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</si>
  <si>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</si>
  <si>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</si>
  <si>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</si>
  <si>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</si>
  <si>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</si>
  <si>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</si>
  <si>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</si>
  <si>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</si>
  <si>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</si>
  <si>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</si>
  <si>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</si>
  <si>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</si>
  <si>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</si>
  <si>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</si>
  <si>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</si>
  <si>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</si>
  <si>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</si>
  <si>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</si>
  <si>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</si>
  <si>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</si>
  <si>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</si>
  <si>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</si>
  <si>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</si>
  <si>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</si>
  <si>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</si>
  <si>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</si>
  <si>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</si>
  <si>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</si>
  <si>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</si>
  <si>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</si>
  <si>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</si>
  <si>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</si>
  <si>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</si>
  <si>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</si>
  <si>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</si>
  <si>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</si>
  <si>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</si>
  <si>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</si>
  <si>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</si>
  <si>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</si>
  <si>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</si>
  <si>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</si>
  <si>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</si>
  <si>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</si>
  <si>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</si>
  <si>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</si>
  <si>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</si>
  <si>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</si>
  <si>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</si>
  <si>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</si>
  <si>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</si>
  <si>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</si>
  <si>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</si>
  <si>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</si>
  <si>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</si>
  <si>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</si>
  <si>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</si>
  <si>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</si>
  <si>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</si>
  <si>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</si>
  <si>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</si>
  <si>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</si>
  <si>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</si>
  <si>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</si>
  <si>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</si>
  <si>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</si>
  <si>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</si>
  <si>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</si>
  <si>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</si>
  <si>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</si>
  <si>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</si>
  <si>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</si>
  <si>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</si>
  <si>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</si>
  <si>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</si>
  <si>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</si>
  <si>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</si>
  <si>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</si>
  <si>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</si>
  <si>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</si>
  <si>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</si>
  <si>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</si>
  <si>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</si>
  <si>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</si>
  <si>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</si>
  <si>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</si>
  <si>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</si>
  <si>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</si>
  <si>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</si>
  <si>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</si>
  <si>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</si>
  <si>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</si>
  <si>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</si>
  <si>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</si>
  <si>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</si>
  <si>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</si>
  <si>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</si>
  <si>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</si>
  <si>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</si>
  <si>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</si>
  <si>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</si>
  <si>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</si>
  <si>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</si>
  <si>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</si>
  <si>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</si>
  <si>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</si>
  <si>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</si>
  <si>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</si>
  <si>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</si>
  <si>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</si>
  <si>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</si>
  <si>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</si>
  <si>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</si>
  <si>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</si>
  <si>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</si>
  <si>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</si>
  <si>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</si>
  <si>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</si>
  <si>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</si>
  <si>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</si>
  <si>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</si>
  <si>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</si>
  <si>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</si>
  <si>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</si>
  <si>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</si>
  <si>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</si>
  <si>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</si>
  <si>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</si>
  <si>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</si>
  <si>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</si>
  <si>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</si>
  <si>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</si>
  <si>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</si>
  <si>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</si>
  <si>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</si>
  <si>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</si>
  <si>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</si>
  <si>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</si>
  <si>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</si>
  <si>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</si>
  <si>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</si>
  <si>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</si>
  <si>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</si>
  <si>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</si>
  <si>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</si>
  <si>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</si>
  <si>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</si>
  <si>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</si>
  <si>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</si>
  <si>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</si>
  <si>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</si>
  <si>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</si>
  <si>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</si>
  <si>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</si>
  <si>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</si>
  <si>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</si>
  <si>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</si>
  <si>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</si>
  <si>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</si>
  <si>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</si>
  <si>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</si>
  <si>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</si>
  <si>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</si>
  <si>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</si>
  <si>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</si>
  <si>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</si>
  <si>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</si>
  <si>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</si>
  <si>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</si>
  <si>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</si>
  <si>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</si>
  <si>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</si>
  <si>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</si>
  <si>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</si>
  <si>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</si>
  <si>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</si>
  <si>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</si>
  <si>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</si>
  <si>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</si>
  <si>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</si>
  <si>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</si>
  <si>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</si>
  <si>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</si>
  <si>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</si>
  <si>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</si>
  <si>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</si>
  <si>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</si>
  <si>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</si>
  <si>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</si>
  <si>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</si>
  <si>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</si>
  <si>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</si>
  <si>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</si>
  <si>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</si>
  <si>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</si>
  <si>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</si>
  <si>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</si>
  <si>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</si>
  <si>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</si>
  <si>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</si>
  <si>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</si>
  <si>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</si>
  <si>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</si>
  <si>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</si>
  <si>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</si>
  <si>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</si>
  <si>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</si>
  <si>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</si>
  <si>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</si>
  <si>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</si>
  <si>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</si>
  <si>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</si>
  <si>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</si>
  <si>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</si>
  <si>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</si>
  <si>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</si>
  <si>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</si>
  <si>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</si>
  <si>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</si>
  <si>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</si>
  <si>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</si>
  <si>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</si>
  <si>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</si>
  <si>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</si>
  <si>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</si>
  <si>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</si>
  <si>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</si>
  <si>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</si>
  <si>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</si>
  <si>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</si>
  <si>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</si>
  <si>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</si>
  <si>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</si>
  <si>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</si>
  <si>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</si>
  <si>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</si>
  <si>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</si>
  <si>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</si>
  <si>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</si>
  <si>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</si>
  <si>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</si>
  <si>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</si>
  <si>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</si>
  <si>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</si>
  <si>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</si>
  <si>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</si>
  <si>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</si>
  <si>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</si>
  <si>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</si>
  <si>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</si>
  <si>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</si>
  <si>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</si>
  <si>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</si>
  <si>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</si>
  <si>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</si>
  <si>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</si>
  <si>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</si>
  <si>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</si>
  <si>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</si>
  <si>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</si>
  <si>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</si>
  <si>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</si>
  <si>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</si>
  <si>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</si>
  <si>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</si>
  <si>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</si>
  <si>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</si>
  <si>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</si>
  <si>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</si>
  <si>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</si>
  <si>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</si>
  <si>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</si>
  <si>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</si>
  <si>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</si>
  <si>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</si>
  <si>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</si>
  <si>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</si>
  <si>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</si>
  <si>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</si>
  <si>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</si>
  <si>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</si>
  <si>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</si>
  <si>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</si>
  <si>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</si>
  <si>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</si>
  <si>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</si>
  <si>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</si>
  <si>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</si>
  <si>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</si>
  <si>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</si>
  <si>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</si>
  <si>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</si>
  <si>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</si>
  <si>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</si>
  <si>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</si>
  <si>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</si>
  <si>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</si>
  <si>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</si>
  <si>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</si>
  <si>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</si>
  <si>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</si>
  <si>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</si>
  <si>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</si>
  <si>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</si>
  <si>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</si>
  <si>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</si>
  <si>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</si>
  <si>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</si>
  <si>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</si>
  <si>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</si>
  <si>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</si>
  <si>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</si>
  <si>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</si>
  <si>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</si>
  <si>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</si>
  <si>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</si>
  <si>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</si>
  <si>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</si>
  <si>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</si>
  <si>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</si>
  <si>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</si>
  <si>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</si>
  <si>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</si>
  <si>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</si>
  <si>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</si>
  <si>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</si>
  <si>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</si>
  <si>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</si>
  <si>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</si>
  <si>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</si>
  <si>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</si>
  <si>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</si>
  <si>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</si>
  <si>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</si>
  <si>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</si>
  <si>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</si>
  <si>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</si>
  <si>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</si>
  <si>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</si>
  <si>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</si>
  <si>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</si>
  <si>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</si>
  <si>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</si>
  <si>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</si>
  <si>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</si>
  <si>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</si>
  <si>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</si>
  <si>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</si>
  <si>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</si>
  <si>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</si>
  <si>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</si>
  <si>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</si>
  <si>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</si>
  <si>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</si>
  <si>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</si>
  <si>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</si>
  <si>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</si>
  <si>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</si>
  <si>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</si>
  <si>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</si>
  <si>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</si>
  <si>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</si>
  <si>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</si>
  <si>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</si>
  <si>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</si>
  <si>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</si>
  <si>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</si>
  <si>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</si>
  <si>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</si>
  <si>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</si>
  <si>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</si>
  <si>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</si>
  <si>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</si>
  <si>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</si>
  <si>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</si>
  <si>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</si>
  <si>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</si>
  <si>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</si>
  <si>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</si>
  <si>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</si>
  <si>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</si>
  <si>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</si>
  <si>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</si>
  <si>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</si>
  <si>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</si>
  <si>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</si>
  <si>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</si>
  <si>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</si>
  <si>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</si>
  <si>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</si>
  <si>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</si>
  <si>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</si>
  <si>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</si>
  <si>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</si>
  <si>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</si>
  <si>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</si>
  <si>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</si>
  <si>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</si>
  <si>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</si>
  <si>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</si>
  <si>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</si>
  <si>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</si>
  <si>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</si>
  <si>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</si>
  <si>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</si>
  <si>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</si>
  <si>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</si>
  <si>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</si>
  <si>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</si>
  <si>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</si>
  <si>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</si>
  <si>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</si>
  <si>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</si>
  <si>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</si>
  <si>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</si>
  <si>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</si>
  <si>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</si>
  <si>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</si>
  <si>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</si>
  <si>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</si>
  <si>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</si>
  <si>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</si>
  <si>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</si>
  <si>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</si>
  <si>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</si>
  <si>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</si>
  <si>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</si>
  <si>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</si>
  <si>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</si>
  <si>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</si>
  <si>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</si>
  <si>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</si>
  <si>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</si>
  <si>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</si>
  <si>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</si>
  <si>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</si>
  <si>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</si>
  <si>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</si>
  <si>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</si>
  <si>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</si>
  <si>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</si>
  <si>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</si>
  <si>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</si>
  <si>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</si>
  <si>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</si>
  <si>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</si>
  <si>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</si>
  <si>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</si>
  <si>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</si>
  <si>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</si>
  <si>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</si>
  <si>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</si>
  <si>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</si>
  <si>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</si>
  <si>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</si>
  <si>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</si>
  <si>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</si>
  <si>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</si>
  <si>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</si>
  <si>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</si>
  <si>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</si>
  <si>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</si>
  <si>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</si>
  <si>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</si>
  <si>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</si>
  <si>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</si>
  <si>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</si>
  <si>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</si>
  <si>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</si>
  <si>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</si>
  <si>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</si>
  <si>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</si>
  <si>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</si>
  <si>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</si>
  <si>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</si>
  <si>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</si>
  <si>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</si>
  <si>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</si>
  <si>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</si>
  <si>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</si>
  <si>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</si>
  <si>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</si>
  <si>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</si>
  <si>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</si>
  <si>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</si>
  <si>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</si>
  <si>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</si>
  <si>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</si>
  <si>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</si>
  <si>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</si>
  <si>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</si>
  <si>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</si>
  <si>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</si>
  <si>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</si>
  <si>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</si>
  <si>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</si>
  <si>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</si>
  <si>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</si>
  <si>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</si>
  <si>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</si>
  <si>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</si>
  <si>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</si>
  <si>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</si>
  <si>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</si>
  <si>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</si>
  <si>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</si>
  <si>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</si>
  <si>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</si>
  <si>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</si>
  <si>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</si>
  <si>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</si>
  <si>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</si>
  <si>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</si>
  <si>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</si>
  <si>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</si>
  <si>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</si>
  <si>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</si>
  <si>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</si>
  <si>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</si>
  <si>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</si>
  <si>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</si>
  <si>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</si>
  <si>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</si>
  <si>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</si>
  <si>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</si>
  <si>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</si>
  <si>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</si>
  <si>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</si>
  <si>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</si>
  <si>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</si>
  <si>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</si>
  <si>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</si>
  <si>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</si>
  <si>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</si>
  <si>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</si>
  <si>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</si>
  <si>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</si>
  <si>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</si>
  <si>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</si>
  <si>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</si>
  <si>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</si>
  <si>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</si>
  <si>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</si>
  <si>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</si>
  <si>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</si>
  <si>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</si>
  <si>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</si>
  <si>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</si>
  <si>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</si>
  <si>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</si>
  <si>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</si>
  <si>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</si>
  <si>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</si>
  <si>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</si>
  <si>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</si>
  <si>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</si>
  <si>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</si>
  <si>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</si>
  <si>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</si>
  <si>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</si>
  <si>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</si>
  <si>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</si>
  <si>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</si>
  <si>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</si>
  <si>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</si>
  <si>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</si>
  <si>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</si>
  <si>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</si>
  <si>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</si>
  <si>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</si>
  <si>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</si>
  <si>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</si>
  <si>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</si>
  <si>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</si>
  <si>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</si>
  <si>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</si>
  <si>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</si>
  <si>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</si>
  <si>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</si>
  <si>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</si>
  <si>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</si>
  <si>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</si>
  <si>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</si>
  <si>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</si>
  <si>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</si>
  <si>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</si>
  <si>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</si>
  <si>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</si>
  <si>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</si>
  <si>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</si>
  <si>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</si>
  <si>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</si>
  <si>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</si>
  <si>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</si>
  <si>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</si>
  <si>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</si>
  <si>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</si>
  <si>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</si>
  <si>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</si>
  <si>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</si>
  <si>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</si>
  <si>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</si>
  <si>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</si>
  <si>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</si>
  <si>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</si>
  <si>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</si>
  <si>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</si>
  <si>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</si>
  <si>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</si>
  <si>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</si>
  <si>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</si>
  <si>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</si>
  <si>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</si>
  <si>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</si>
  <si>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</si>
  <si>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</si>
  <si>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</si>
  <si>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</si>
  <si>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</si>
  <si>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</si>
  <si>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</si>
  <si>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</si>
  <si>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</si>
  <si>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</si>
  <si>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</si>
  <si>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</si>
  <si>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</si>
  <si>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</si>
  <si>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</si>
  <si>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</si>
  <si>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</si>
  <si>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</si>
  <si>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</si>
  <si>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</si>
  <si>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</si>
  <si>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</si>
  <si>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</si>
  <si>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</si>
  <si>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</si>
  <si>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</si>
  <si>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</si>
  <si>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</si>
  <si>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</si>
  <si>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</si>
  <si>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</si>
  <si>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</si>
  <si>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</si>
  <si>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</si>
  <si>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</si>
  <si>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</si>
  <si>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</si>
  <si>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</si>
  <si>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</si>
  <si>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</si>
  <si>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</si>
  <si>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</si>
  <si>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</si>
  <si>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</si>
  <si>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</si>
  <si>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</si>
  <si>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</si>
  <si>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</si>
  <si>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</si>
  <si>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</si>
  <si>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</si>
  <si>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</si>
  <si>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</si>
  <si>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</si>
  <si>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</si>
  <si>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</si>
  <si>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</si>
  <si>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</si>
  <si>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</si>
  <si>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</si>
  <si>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</si>
  <si>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</si>
  <si>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</si>
  <si>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</si>
  <si>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</si>
  <si>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</si>
  <si>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</si>
  <si>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</si>
  <si>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</si>
  <si>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</si>
  <si>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</si>
  <si>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</si>
  <si>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</si>
  <si>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</si>
  <si>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</si>
  <si>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</si>
  <si>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</si>
  <si>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</si>
  <si>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</si>
  <si>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</si>
  <si>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</si>
  <si>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</si>
  <si>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</si>
  <si>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</si>
  <si>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</si>
  <si>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</si>
  <si>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</si>
  <si>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</si>
  <si>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</si>
  <si>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</si>
  <si>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</si>
  <si>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</si>
  <si>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</si>
  <si>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</si>
  <si>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</si>
  <si>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</si>
  <si>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</si>
  <si>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</si>
  <si>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</si>
  <si>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</si>
  <si>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</si>
  <si>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</si>
  <si>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</si>
  <si>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</si>
  <si>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</si>
  <si>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</si>
  <si>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</si>
  <si>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</si>
  <si>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</si>
  <si>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</si>
  <si>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</si>
  <si>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</si>
  <si>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</si>
  <si>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</si>
  <si>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</si>
  <si>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</si>
  <si>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</si>
  <si>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</si>
  <si>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</si>
  <si>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</si>
  <si>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</si>
  <si>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</si>
  <si>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</si>
  <si>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</si>
  <si>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</si>
  <si>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</si>
  <si>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</si>
  <si>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</si>
  <si>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</si>
  <si>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</si>
  <si>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</si>
  <si>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</si>
  <si>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</si>
  <si>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</si>
  <si>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</si>
  <si>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</si>
  <si>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</si>
  <si>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</si>
  <si>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</si>
  <si>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</si>
  <si>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</si>
  <si>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</si>
  <si>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</si>
  <si>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</si>
  <si>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</si>
  <si>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</si>
  <si>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</si>
  <si>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</si>
  <si>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</si>
  <si>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</si>
  <si>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</si>
  <si>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</si>
  <si>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</si>
  <si>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</si>
  <si>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</si>
  <si>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</si>
  <si>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</si>
  <si>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</si>
  <si>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</si>
  <si>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</si>
  <si>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</si>
  <si>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</si>
  <si>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</si>
  <si>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</si>
  <si>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</si>
  <si>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</si>
  <si>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</si>
  <si>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</si>
  <si>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</si>
  <si>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</si>
  <si>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</si>
  <si>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</si>
  <si>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</si>
  <si>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</si>
  <si>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</si>
  <si>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</si>
  <si>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</si>
  <si>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</si>
  <si>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</si>
  <si>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</si>
  <si>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</si>
  <si>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</si>
  <si>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</si>
  <si>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</si>
  <si>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</si>
  <si>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</si>
  <si>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</si>
  <si>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</si>
  <si>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</si>
  <si>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</si>
  <si>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</si>
  <si>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</si>
  <si>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</si>
  <si>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</si>
  <si>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</si>
  <si>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</si>
  <si>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</si>
  <si>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</si>
  <si>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</si>
  <si>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</si>
  <si>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</si>
  <si>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</si>
  <si>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</si>
  <si>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</si>
  <si>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</si>
  <si>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</si>
  <si>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</si>
  <si>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</si>
  <si>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</si>
  <si>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</si>
  <si>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</si>
  <si>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</si>
  <si>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</si>
  <si>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</si>
  <si>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</si>
  <si>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</si>
  <si>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</si>
  <si>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</si>
  <si>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</si>
  <si>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</si>
  <si>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</si>
  <si>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</si>
  <si>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</si>
  <si>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</si>
  <si>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</si>
  <si>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</si>
  <si>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</si>
  <si>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</si>
  <si>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</si>
  <si>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</si>
  <si>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</si>
  <si>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</si>
  <si>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</si>
  <si>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</si>
  <si>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</si>
  <si>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</si>
  <si>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</si>
  <si>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</si>
  <si>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</si>
  <si>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</si>
  <si>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</si>
  <si>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</si>
  <si>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</si>
  <si>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</si>
  <si>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</si>
  <si>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</si>
  <si>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</si>
  <si>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</si>
  <si>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</si>
  <si>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</si>
  <si>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</si>
  <si>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</si>
  <si>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</si>
  <si>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</si>
  <si>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</si>
  <si>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</si>
  <si>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</si>
  <si>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</si>
  <si>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</si>
  <si>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</si>
  <si>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</si>
  <si>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</si>
  <si>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</si>
  <si>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</si>
  <si>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</si>
  <si>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</si>
  <si>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</si>
  <si>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</si>
  <si>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</si>
  <si>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</si>
  <si>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</si>
  <si>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</si>
  <si>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</si>
  <si>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</si>
  <si>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</si>
  <si>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</si>
  <si>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</si>
  <si>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</si>
  <si>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</si>
  <si>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</si>
  <si>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</si>
  <si>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</si>
  <si>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</si>
  <si>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</si>
  <si>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</si>
  <si>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</si>
  <si>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</si>
  <si>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</si>
  <si>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</si>
  <si>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</si>
  <si>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</si>
  <si>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</si>
  <si>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</si>
  <si>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</si>
  <si>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</si>
  <si>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</si>
  <si>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</si>
  <si>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</si>
  <si>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</si>
  <si>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</si>
  <si>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</si>
  <si>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</si>
  <si>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</si>
  <si>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</si>
  <si>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</si>
  <si>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</si>
  <si>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</si>
  <si>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</si>
  <si>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</si>
  <si>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</si>
  <si>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</si>
  <si>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</si>
  <si>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</si>
  <si>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</si>
  <si>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</si>
  <si>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</si>
  <si>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</si>
  <si>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</si>
  <si>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</si>
  <si>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</si>
  <si>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</si>
  <si>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</si>
  <si>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</si>
  <si>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</si>
  <si>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</si>
  <si>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</si>
  <si>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</si>
  <si>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</si>
  <si>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</si>
  <si>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</si>
  <si>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</si>
  <si>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</si>
  <si>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</si>
  <si>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</si>
  <si>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</si>
  <si>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</si>
  <si>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</si>
  <si>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</si>
  <si>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</si>
  <si>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</si>
  <si>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</si>
  <si>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</si>
  <si>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</si>
  <si>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</si>
  <si>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</si>
  <si>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</si>
  <si>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</si>
  <si>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</si>
  <si>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</si>
  <si>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</si>
  <si>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</si>
  <si>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</si>
  <si>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</si>
  <si>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</si>
  <si>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</si>
  <si>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</si>
  <si>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</si>
  <si>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</si>
  <si>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</si>
  <si>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</si>
  <si>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</si>
  <si>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</si>
  <si>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</si>
  <si>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</si>
  <si>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</si>
  <si>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</si>
  <si>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</si>
  <si>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</si>
  <si>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</si>
  <si>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</si>
  <si>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</si>
  <si>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</si>
  <si>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</si>
  <si>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</si>
  <si>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</si>
  <si>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</si>
  <si>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</si>
  <si>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</si>
  <si>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</si>
  <si>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</si>
  <si>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</si>
  <si>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</si>
  <si>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</si>
  <si>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</si>
  <si>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</si>
  <si>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</si>
  <si>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</si>
  <si>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</si>
  <si>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</si>
  <si>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</si>
  <si>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</si>
  <si>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</si>
  <si>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</si>
  <si>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</si>
  <si>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</si>
  <si>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</si>
  <si>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</si>
  <si>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</si>
  <si>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</si>
  <si>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</si>
  <si>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</si>
  <si>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</si>
  <si>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</si>
  <si>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</si>
  <si>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</si>
  <si>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</si>
  <si>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</si>
  <si>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</si>
  <si>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</si>
  <si>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</si>
  <si>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</si>
  <si>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</si>
  <si>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</si>
  <si>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</si>
  <si>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</si>
  <si>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</si>
  <si>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</si>
  <si>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</si>
  <si>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</si>
  <si>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</si>
  <si>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</si>
  <si>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</si>
  <si>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</si>
  <si>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</si>
  <si>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</si>
  <si>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</si>
  <si>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</si>
  <si>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</si>
  <si>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</si>
  <si>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</si>
  <si>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</si>
  <si>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</si>
  <si>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</si>
  <si>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</si>
  <si>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</si>
  <si>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</si>
  <si>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</si>
  <si>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</si>
  <si>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</si>
  <si>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</si>
  <si>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</si>
  <si>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</si>
  <si>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</si>
  <si>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</si>
  <si>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</si>
  <si>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</si>
  <si>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</si>
  <si>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</si>
  <si>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</si>
  <si>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</si>
  <si>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</si>
  <si>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</si>
  <si>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</si>
  <si>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</si>
  <si>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</si>
  <si>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</si>
  <si>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</si>
  <si>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</si>
  <si>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</si>
  <si>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</si>
  <si>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</si>
  <si>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</si>
  <si>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</si>
  <si>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</si>
  <si>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</si>
  <si>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</si>
  <si>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</si>
  <si>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</si>
  <si>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</si>
  <si>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</si>
  <si>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</si>
  <si>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</si>
  <si>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</si>
  <si>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</si>
  <si>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</si>
  <si>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</si>
  <si>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</si>
  <si>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</si>
  <si>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</si>
  <si>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</si>
  <si>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</si>
  <si>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</si>
  <si>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</si>
  <si>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</si>
  <si>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</si>
  <si>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</si>
  <si>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</si>
  <si>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</si>
  <si>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</si>
  <si>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</si>
  <si>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</si>
  <si>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</si>
  <si>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</si>
  <si>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</si>
  <si>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</si>
  <si>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</si>
  <si>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</si>
  <si>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</si>
  <si>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</si>
  <si>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</si>
  <si>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</si>
  <si>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</si>
  <si>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</si>
  <si>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</si>
  <si>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</si>
  <si>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</si>
  <si>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</si>
  <si>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</si>
  <si>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</si>
  <si>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</si>
  <si>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</si>
  <si>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</si>
  <si>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</si>
  <si>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</si>
  <si>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</si>
  <si>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</si>
  <si>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</si>
  <si>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</si>
  <si>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</si>
  <si>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</si>
  <si>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</si>
  <si>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</si>
  <si>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</si>
  <si>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</si>
  <si>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</si>
  <si>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</si>
  <si>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</si>
  <si>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</si>
  <si>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</si>
  <si>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</si>
  <si>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</si>
  <si>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</si>
  <si>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</si>
  <si>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</si>
  <si>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</si>
  <si>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</si>
  <si>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</si>
  <si>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</si>
  <si>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</si>
  <si>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</si>
  <si>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</si>
  <si>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</si>
  <si>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</si>
  <si>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</si>
  <si>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</si>
  <si>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</si>
  <si>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</si>
  <si>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</si>
  <si>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</si>
  <si>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</si>
  <si>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</si>
  <si>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</si>
  <si>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</si>
  <si>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</si>
  <si>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</si>
  <si>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</si>
  <si>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</si>
  <si>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</si>
  <si>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</si>
  <si>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</si>
  <si>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</si>
  <si>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</si>
  <si>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</si>
  <si>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</si>
  <si>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</si>
  <si>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</si>
  <si>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</si>
  <si>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</si>
  <si>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</si>
  <si>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</si>
  <si>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</si>
  <si>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</si>
  <si>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</si>
  <si>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</si>
  <si>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</si>
  <si>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</si>
  <si>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</si>
  <si>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</si>
  <si>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</si>
  <si>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</si>
  <si>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</si>
  <si>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</si>
  <si>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</si>
  <si>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</si>
  <si>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</si>
  <si>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</si>
  <si>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</si>
  <si>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</si>
  <si>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</si>
  <si>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</si>
  <si>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</si>
  <si>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</si>
  <si>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</si>
  <si>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</si>
  <si>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</si>
  <si>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</si>
  <si>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</si>
  <si>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</si>
  <si>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</si>
  <si>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</si>
  <si>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</si>
  <si>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</si>
  <si>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</si>
  <si>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</si>
  <si>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</si>
  <si>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</si>
  <si>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</si>
  <si>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</si>
  <si>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</si>
  <si>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</si>
  <si>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</si>
  <si>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</si>
  <si>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</si>
  <si>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</si>
  <si>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</si>
  <si>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</si>
  <si>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</si>
  <si>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</si>
  <si>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</si>
  <si>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</si>
  <si>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</si>
  <si>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</si>
  <si>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</si>
  <si>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</si>
  <si>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</si>
  <si>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</si>
  <si>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</si>
  <si>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</si>
  <si>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</si>
  <si>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</si>
  <si>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</si>
  <si>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</si>
  <si>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</si>
  <si>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</si>
  <si>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</si>
  <si>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</si>
  <si>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</si>
  <si>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</si>
  <si>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</si>
  <si>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</si>
  <si>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</si>
  <si>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</si>
  <si>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</si>
  <si>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</si>
  <si>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</si>
  <si>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</si>
  <si>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</si>
  <si>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</si>
  <si>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</si>
  <si>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</si>
  <si>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</si>
  <si>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</si>
  <si>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</si>
  <si>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</si>
  <si>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</si>
  <si>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</si>
  <si>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</si>
  <si>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</si>
  <si>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</si>
  <si>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</si>
  <si>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</si>
  <si>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</si>
  <si>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</si>
  <si>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</si>
  <si>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</si>
  <si>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</si>
  <si>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</si>
  <si>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</si>
  <si>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</si>
  <si>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</si>
  <si>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</si>
  <si>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</si>
  <si>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</si>
  <si>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</si>
  <si>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</si>
  <si>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</si>
  <si>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</si>
  <si>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</si>
  <si>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</si>
  <si>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</si>
  <si>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</si>
  <si>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</si>
  <si>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</si>
  <si>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</si>
  <si>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</si>
  <si>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</si>
  <si>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</si>
  <si>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</si>
  <si>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</si>
  <si>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</si>
  <si>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</si>
  <si>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</si>
  <si>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</si>
  <si>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</si>
  <si>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</si>
  <si>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</si>
  <si>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</si>
  <si>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</si>
  <si>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</si>
  <si>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</si>
  <si>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</si>
  <si>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</si>
  <si>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</si>
  <si>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</si>
  <si>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</si>
  <si>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</si>
  <si>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</si>
  <si>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</si>
  <si>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</si>
  <si>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</si>
  <si>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</si>
  <si>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</si>
  <si>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</si>
  <si>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</si>
  <si>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</si>
  <si>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</si>
  <si>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</si>
  <si>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</si>
  <si>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</si>
  <si>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</si>
  <si>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</si>
  <si>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</si>
  <si>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</si>
  <si>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</si>
  <si>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</si>
  <si>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</si>
  <si>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</si>
  <si>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</si>
  <si>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</si>
  <si>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</si>
  <si>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</si>
  <si>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</si>
  <si>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</si>
  <si>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</si>
  <si>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</si>
  <si>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</si>
  <si>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</si>
  <si>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</si>
  <si>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</si>
  <si>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</si>
  <si>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</si>
  <si>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</si>
  <si>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</si>
  <si>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</si>
  <si>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</si>
  <si>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</si>
  <si>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</si>
  <si>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</si>
  <si>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</si>
  <si>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</si>
  <si>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</si>
  <si>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</si>
  <si>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</si>
  <si>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</si>
  <si>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</si>
  <si>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</si>
  <si>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</si>
  <si>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</si>
  <si>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</si>
  <si>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</si>
  <si>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</si>
  <si>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</si>
  <si>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</si>
  <si>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</si>
  <si>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</si>
  <si>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</si>
  <si>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</si>
  <si>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</si>
  <si>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</si>
  <si>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</si>
  <si>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</si>
  <si>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</si>
  <si>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</si>
  <si>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</si>
  <si>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</si>
  <si>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</si>
  <si>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</si>
  <si>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</si>
  <si>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</si>
  <si>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</si>
  <si>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</si>
  <si>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</si>
  <si>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</si>
  <si>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</si>
  <si>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</si>
  <si>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</si>
  <si>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</si>
  <si>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</si>
  <si>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</si>
  <si>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</si>
  <si>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</si>
  <si>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</si>
  <si>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</si>
  <si>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</si>
  <si>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</si>
  <si>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</si>
  <si>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</si>
  <si>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</si>
  <si>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</si>
  <si>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</si>
  <si>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</si>
  <si>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</si>
  <si>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</si>
  <si>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</si>
  <si>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</si>
  <si>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</si>
  <si>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</si>
  <si>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</si>
  <si>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</si>
  <si>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</si>
  <si>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</si>
  <si>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</si>
  <si>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</si>
  <si>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</si>
  <si>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</si>
  <si>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</si>
  <si>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</si>
  <si>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</si>
  <si>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</si>
  <si>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</si>
  <si>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</si>
  <si>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</si>
  <si>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</si>
  <si>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</si>
  <si>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</si>
  <si>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</si>
  <si>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</si>
  <si>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</si>
  <si>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</si>
  <si>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</si>
  <si>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</si>
  <si>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</si>
  <si>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</si>
  <si>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</si>
  <si>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</si>
  <si>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</si>
  <si>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</si>
  <si>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</si>
  <si>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</si>
  <si>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</si>
  <si>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</si>
  <si>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</si>
  <si>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</si>
  <si>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</si>
  <si>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</si>
  <si>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</si>
  <si>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</si>
  <si>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</si>
  <si>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</si>
  <si>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</si>
  <si>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</si>
  <si>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</si>
  <si>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</si>
  <si>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</si>
  <si>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</si>
  <si>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</si>
  <si>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</si>
  <si>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</si>
  <si>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</si>
  <si>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</si>
  <si>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</si>
  <si>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</si>
  <si>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</si>
  <si>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</si>
  <si>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</si>
  <si>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</si>
  <si>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</si>
  <si>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</si>
  <si>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</si>
  <si>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</si>
  <si>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</si>
  <si>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</si>
  <si>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</si>
  <si>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</si>
  <si>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</si>
  <si>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</si>
  <si>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</si>
  <si>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</si>
  <si>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</si>
  <si>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</si>
  <si>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</si>
  <si>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</si>
  <si>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</si>
  <si>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</si>
  <si>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</si>
  <si>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</si>
  <si>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</si>
  <si>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</si>
  <si>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</si>
  <si>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</si>
  <si>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</si>
  <si>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</si>
  <si>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</si>
  <si>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</si>
  <si>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</si>
  <si>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</si>
  <si>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</si>
  <si>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</si>
  <si>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</si>
  <si>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</si>
  <si>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</si>
  <si>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</si>
  <si>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</si>
  <si>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</si>
  <si>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</si>
  <si>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</si>
  <si>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</si>
  <si>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</si>
  <si>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</si>
  <si>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</si>
  <si>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</si>
  <si>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</si>
  <si>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</si>
  <si>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</si>
  <si>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</si>
  <si>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</si>
  <si>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</si>
  <si>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</si>
  <si>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</si>
  <si>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</si>
  <si>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</si>
  <si>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</si>
  <si>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</si>
  <si>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</si>
  <si>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</si>
  <si>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</si>
  <si>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</si>
  <si>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</si>
  <si>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</si>
  <si>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</si>
  <si>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</si>
  <si>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</si>
  <si>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</si>
  <si>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</si>
  <si>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</si>
  <si>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</si>
  <si>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</si>
  <si>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</si>
  <si>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</si>
  <si>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</si>
  <si>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</si>
  <si>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</si>
  <si>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</si>
  <si>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</si>
  <si>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</si>
  <si>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</si>
  <si>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</si>
  <si>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</si>
  <si>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</si>
  <si>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</si>
  <si>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</si>
  <si>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</si>
  <si>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</si>
  <si>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</si>
  <si>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</si>
  <si>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</si>
  <si>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</si>
  <si>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</si>
  <si>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</si>
  <si>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</si>
  <si>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</si>
  <si>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</si>
  <si>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</si>
  <si>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</si>
  <si>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</si>
  <si>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</si>
  <si>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</si>
  <si>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</si>
  <si>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</si>
  <si>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</si>
  <si>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</si>
  <si>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</si>
  <si>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</si>
  <si>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</si>
  <si>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</si>
  <si>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</si>
  <si>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</si>
  <si>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</si>
  <si>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</si>
  <si>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</si>
  <si>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</si>
  <si>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</si>
  <si>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</si>
  <si>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</si>
  <si>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</si>
  <si>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</si>
  <si>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</si>
  <si>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</si>
  <si>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</si>
  <si>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</si>
  <si>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</si>
  <si>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</si>
  <si>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</si>
  <si>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</si>
  <si>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</si>
  <si>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</si>
  <si>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</si>
  <si>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</si>
  <si>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</si>
  <si>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</si>
  <si>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</si>
  <si>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</si>
  <si>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</si>
  <si>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</si>
  <si>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</si>
  <si>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</si>
  <si>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</si>
  <si>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</si>
  <si>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</si>
  <si>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</si>
  <si>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</si>
  <si>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</si>
  <si>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</si>
  <si>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</si>
  <si>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</si>
  <si>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</si>
  <si>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</si>
  <si>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</si>
  <si>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</si>
  <si>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</si>
  <si>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</si>
  <si>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</si>
  <si>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</si>
  <si>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</si>
  <si>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</si>
  <si>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</si>
  <si>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</si>
  <si>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</si>
  <si>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</si>
  <si>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</si>
  <si>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</si>
  <si>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</si>
  <si>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</si>
  <si>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</si>
  <si>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</si>
  <si>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</si>
  <si>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</si>
  <si>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</si>
  <si>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</si>
  <si>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</si>
  <si>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</si>
  <si>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</si>
  <si>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</si>
  <si>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</si>
  <si>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</si>
  <si>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</si>
  <si>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</si>
  <si>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</si>
  <si>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</si>
  <si>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</si>
  <si>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</si>
  <si>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</si>
  <si>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</si>
  <si>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</si>
  <si>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</si>
  <si>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</si>
  <si>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</si>
  <si>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</si>
  <si>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</si>
  <si>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</si>
  <si>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</si>
  <si>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</si>
  <si>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</si>
  <si>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</si>
  <si>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</si>
  <si>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</si>
  <si>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</si>
  <si>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</si>
  <si>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</si>
  <si>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</si>
  <si>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</si>
  <si>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</si>
  <si>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</si>
  <si>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</si>
  <si>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</si>
  <si>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</si>
  <si>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</si>
  <si>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</si>
  <si>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</si>
  <si>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</si>
  <si>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</si>
  <si>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</si>
  <si>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</si>
  <si>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</si>
  <si>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</si>
  <si>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</si>
  <si>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</si>
  <si>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</si>
  <si>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</si>
  <si>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</si>
  <si>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</si>
  <si>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</si>
  <si>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</si>
  <si>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</si>
  <si>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</si>
  <si>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</si>
  <si>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</si>
  <si>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</si>
  <si>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</si>
  <si>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</si>
  <si>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</si>
  <si>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</si>
  <si>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</si>
  <si>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</si>
  <si>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</si>
  <si>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</si>
  <si>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</si>
  <si>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</si>
  <si>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</si>
  <si>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</si>
  <si>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</si>
  <si>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</si>
  <si>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</si>
  <si>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</si>
  <si>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</si>
  <si>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</si>
  <si>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</si>
  <si>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</si>
  <si>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</si>
  <si>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</si>
  <si>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</si>
  <si>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</si>
  <si>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</si>
  <si>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</si>
  <si>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</si>
  <si>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</si>
  <si>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</si>
  <si>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</si>
  <si>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</si>
  <si>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</si>
  <si>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</si>
  <si>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</si>
  <si>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</si>
  <si>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</si>
  <si>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</si>
  <si>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</si>
  <si>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</si>
  <si>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</si>
  <si>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</si>
  <si>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</si>
  <si>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</si>
  <si>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</si>
  <si>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</si>
  <si>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</si>
  <si>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</si>
  <si>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</si>
  <si>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</si>
  <si>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</si>
  <si>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</si>
  <si>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</si>
  <si>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</si>
  <si>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</si>
  <si>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</si>
  <si>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</si>
  <si>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</si>
  <si>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</si>
  <si>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</si>
  <si>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</si>
  <si>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</si>
  <si>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</si>
  <si>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</si>
  <si>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</si>
  <si>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</si>
  <si>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</si>
  <si>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</si>
  <si>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</si>
  <si>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</si>
  <si>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</si>
  <si>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</si>
  <si>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</si>
  <si>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</si>
  <si>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</si>
  <si>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</si>
  <si>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</si>
  <si>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</si>
  <si>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</si>
  <si>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</si>
  <si>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</si>
  <si>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</si>
  <si>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</si>
  <si>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</si>
  <si>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</si>
  <si>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</si>
  <si>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</si>
  <si>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</si>
  <si>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</si>
  <si>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</si>
  <si>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</si>
  <si>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</si>
  <si>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</si>
  <si>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</si>
  <si>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</si>
  <si>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</si>
  <si>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</si>
  <si>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</si>
  <si>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</si>
  <si>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</si>
  <si>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</si>
  <si>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</si>
  <si>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</si>
  <si>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</si>
  <si>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</si>
  <si>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</si>
  <si>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</si>
  <si>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</si>
  <si>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</si>
  <si>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</si>
  <si>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</si>
  <si>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</si>
  <si>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</si>
  <si>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</si>
  <si>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</si>
  <si>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</si>
  <si>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</si>
  <si>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</si>
  <si>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</si>
  <si>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</si>
  <si>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</si>
  <si>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</si>
  <si>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</si>
  <si>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</si>
  <si>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</si>
  <si>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</si>
  <si>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</si>
  <si>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</si>
  <si>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</si>
  <si>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</si>
  <si>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</si>
  <si>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</si>
  <si>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</si>
  <si>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</si>
  <si>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</si>
  <si>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</si>
  <si>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</si>
  <si>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</si>
  <si>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</si>
  <si>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</si>
  <si>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</si>
  <si>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</si>
  <si>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</si>
  <si>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</si>
  <si>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</si>
  <si>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</si>
  <si>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</si>
  <si>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</si>
  <si>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</si>
  <si>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</si>
  <si>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</si>
  <si>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</si>
  <si>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</si>
  <si>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</si>
  <si>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</si>
  <si>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</si>
  <si>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</si>
  <si>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</si>
  <si>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</si>
  <si>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</si>
  <si>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</si>
  <si>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</si>
  <si>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</si>
  <si>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</si>
  <si>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</si>
  <si>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</si>
  <si>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</si>
  <si>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</si>
  <si>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</si>
  <si>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</si>
  <si>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</si>
  <si>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</si>
  <si>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</si>
  <si>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</si>
  <si>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</si>
  <si>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</si>
  <si>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</si>
  <si>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</si>
  <si>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</si>
  <si>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</si>
  <si>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</si>
  <si>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</si>
  <si>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</si>
  <si>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</si>
  <si>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</si>
  <si>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</si>
  <si>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</si>
  <si>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</si>
  <si>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</si>
  <si>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</si>
  <si>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</si>
  <si>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</si>
  <si>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</si>
  <si>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</si>
  <si>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</si>
  <si>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</si>
  <si>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</si>
  <si>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</si>
  <si>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</si>
  <si>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</si>
  <si>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</si>
  <si>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</si>
  <si>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</si>
  <si>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</si>
  <si>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</si>
  <si>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</si>
  <si>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</si>
  <si>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</si>
  <si>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</si>
  <si>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</si>
  <si>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</si>
  <si>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</si>
  <si>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</si>
  <si>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</si>
  <si>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</si>
  <si>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</si>
  <si>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</si>
  <si>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</si>
  <si>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</si>
  <si>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</si>
  <si>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</si>
  <si>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</si>
  <si>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</si>
  <si>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</si>
  <si>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</si>
  <si>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</si>
  <si>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</si>
  <si>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</si>
  <si>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</si>
  <si>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</si>
  <si>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</si>
  <si>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</si>
  <si>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</si>
  <si>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</si>
  <si>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</si>
  <si>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</si>
  <si>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</si>
  <si>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</si>
  <si>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</si>
  <si>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</si>
  <si>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</si>
  <si>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</si>
  <si>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</si>
  <si>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</si>
  <si>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</si>
  <si>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</si>
  <si>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</si>
  <si>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</si>
  <si>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</si>
  <si>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</si>
  <si>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</si>
  <si>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</si>
  <si>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</si>
  <si>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</si>
  <si>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</si>
  <si>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</si>
  <si>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</si>
  <si>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</si>
  <si>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</si>
  <si>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</si>
  <si>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</si>
  <si>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</si>
  <si>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</si>
  <si>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</si>
  <si>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</si>
  <si>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</si>
  <si>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</si>
  <si>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</si>
  <si>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</si>
  <si>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</si>
  <si>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</si>
  <si>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</si>
  <si>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</si>
  <si>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</si>
  <si>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</si>
  <si>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</si>
  <si>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</si>
  <si>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</si>
  <si>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</si>
  <si>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</si>
  <si>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</si>
  <si>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</si>
  <si>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</si>
  <si>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</si>
  <si>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</si>
  <si>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</si>
  <si>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</si>
  <si>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</si>
  <si>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</si>
  <si>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</si>
  <si>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</si>
  <si>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</si>
  <si>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</si>
  <si>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</si>
  <si>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</si>
  <si>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</si>
  <si>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</si>
  <si>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</si>
  <si>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</si>
  <si>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</si>
  <si>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</si>
  <si>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</si>
  <si>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</si>
  <si>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</si>
  <si>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</si>
  <si>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</si>
  <si>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</si>
  <si>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</si>
  <si>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</si>
  <si>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</si>
  <si>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</si>
  <si>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</si>
  <si>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</si>
  <si>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</si>
  <si>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</si>
  <si>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</si>
  <si>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</si>
  <si>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</si>
  <si>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</si>
  <si>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</si>
  <si>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</si>
  <si>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</si>
  <si>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</si>
  <si>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</si>
  <si>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</si>
  <si>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</si>
  <si>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</si>
  <si>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</si>
  <si>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</si>
  <si>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</si>
  <si>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</si>
  <si>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</si>
  <si>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</si>
  <si>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</si>
  <si>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</si>
  <si>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</si>
  <si>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</si>
  <si>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</si>
  <si>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</si>
  <si>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</si>
  <si>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</si>
  <si>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</si>
  <si>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</si>
  <si>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</si>
  <si>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</si>
  <si>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</si>
  <si>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</si>
  <si>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</si>
  <si>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</si>
  <si>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</si>
  <si>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</si>
  <si>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</si>
  <si>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</si>
  <si>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</si>
  <si>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</si>
  <si>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</si>
  <si>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</si>
  <si>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</si>
  <si>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</si>
  <si>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</si>
  <si>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</si>
  <si>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</si>
  <si>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</si>
  <si>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</si>
  <si>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</si>
  <si>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</si>
  <si>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</si>
  <si>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</si>
  <si>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</si>
  <si>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</si>
  <si>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</si>
  <si>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</si>
  <si>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</si>
  <si>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</si>
  <si>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</si>
  <si>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</si>
  <si>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</si>
  <si>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</si>
  <si>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</si>
  <si>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</si>
  <si>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</si>
  <si>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</si>
  <si>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</si>
  <si>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</si>
  <si>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</si>
  <si>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</si>
  <si>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</si>
  <si>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</si>
  <si>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</si>
  <si>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</si>
  <si>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</si>
  <si>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</si>
  <si>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</si>
  <si>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</si>
  <si>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</si>
  <si>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</si>
  <si>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</si>
  <si>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</si>
  <si>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</si>
  <si>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</si>
  <si>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</si>
  <si>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</si>
  <si>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</si>
  <si>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</si>
  <si>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</si>
  <si>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</si>
  <si>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</si>
  <si>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</si>
  <si>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</si>
  <si>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</si>
  <si>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</si>
  <si>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</si>
  <si>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</si>
  <si>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</si>
  <si>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</si>
  <si>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</si>
  <si>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</si>
  <si>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</si>
  <si>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</si>
  <si>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</si>
  <si>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</si>
  <si>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</si>
  <si>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</si>
  <si>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</si>
  <si>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</si>
  <si>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</si>
  <si>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</si>
  <si>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</si>
  <si>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</si>
  <si>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</si>
  <si>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</si>
  <si>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</si>
  <si>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</si>
  <si>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</si>
  <si>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</si>
  <si>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</si>
  <si>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</si>
  <si>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</si>
  <si>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</si>
  <si>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</si>
  <si>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</si>
  <si>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</si>
  <si>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</si>
  <si>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</si>
  <si>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</si>
  <si>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</si>
  <si>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</si>
  <si>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</si>
  <si>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</si>
  <si>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</si>
  <si>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</si>
  <si>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</si>
  <si>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</si>
  <si>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</si>
  <si>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</si>
  <si>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</si>
  <si>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</si>
  <si>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</si>
  <si>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</si>
  <si>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</si>
  <si>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</si>
  <si>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</si>
  <si>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</si>
  <si>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</si>
  <si>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</si>
  <si>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</si>
  <si>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</si>
  <si>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</si>
  <si>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</si>
  <si>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</si>
  <si>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</si>
  <si>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</si>
  <si>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</si>
  <si>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</si>
  <si>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</si>
  <si>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</si>
  <si>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</si>
  <si>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</si>
  <si>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</si>
  <si>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</si>
  <si>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</si>
  <si>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</si>
  <si>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</si>
  <si>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</si>
  <si>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</si>
  <si>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</si>
  <si>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</si>
  <si>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</si>
  <si>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</si>
  <si>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</si>
  <si>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</si>
  <si>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</si>
  <si>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</si>
  <si>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</si>
  <si>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</si>
  <si>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</si>
  <si>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</si>
  <si>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</si>
  <si>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</si>
  <si>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</si>
  <si>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</si>
  <si>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</si>
  <si>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</si>
  <si>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</si>
  <si>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</si>
  <si>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</si>
  <si>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</si>
  <si>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</si>
  <si>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</si>
  <si>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</si>
  <si>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</si>
  <si>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</si>
  <si>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</si>
  <si>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</si>
  <si>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</si>
  <si>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</si>
  <si>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</si>
  <si>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</si>
  <si>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</si>
  <si>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</si>
  <si>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</si>
  <si>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</si>
  <si>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</si>
  <si>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</si>
  <si>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</si>
  <si>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</si>
  <si>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</si>
  <si>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</si>
  <si>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</si>
  <si>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</si>
  <si>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</si>
  <si>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</si>
  <si>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</si>
  <si>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</si>
  <si>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</si>
  <si>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</si>
  <si>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</si>
  <si>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</si>
  <si>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</si>
  <si>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</si>
  <si>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</si>
  <si>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</si>
  <si>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</si>
  <si>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</si>
  <si>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</si>
  <si>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</si>
  <si>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</si>
  <si>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</si>
  <si>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</si>
  <si>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</si>
  <si>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</si>
  <si>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</si>
  <si>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</si>
  <si>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</si>
  <si>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</si>
  <si>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</si>
  <si>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</si>
  <si>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</si>
  <si>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</si>
  <si>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</si>
  <si>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</si>
  <si>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</si>
  <si>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</si>
  <si>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</si>
  <si>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</si>
  <si>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</si>
  <si>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</si>
  <si>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</si>
  <si>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</si>
  <si>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</si>
  <si>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</si>
  <si>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</si>
  <si>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</si>
  <si>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</si>
  <si>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</si>
  <si>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</si>
  <si>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</si>
  <si>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</si>
  <si>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</si>
  <si>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</si>
  <si>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</si>
  <si>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</si>
  <si>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</si>
  <si>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</si>
  <si>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</si>
  <si>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</si>
  <si>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</si>
  <si>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</si>
  <si>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</si>
  <si>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</si>
  <si>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</si>
  <si>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</si>
  <si>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</si>
  <si>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</si>
  <si>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</si>
  <si>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</si>
  <si>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</si>
  <si>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</si>
  <si>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</si>
  <si>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</si>
  <si>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</si>
  <si>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</si>
  <si>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</si>
  <si>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</si>
  <si>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</si>
  <si>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</si>
  <si>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</si>
  <si>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</si>
  <si>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</si>
  <si>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</si>
  <si>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</si>
  <si>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</si>
  <si>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</si>
  <si>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</si>
  <si>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</si>
  <si>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</si>
  <si>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</si>
  <si>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</si>
  <si>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</si>
  <si>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</si>
  <si>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</si>
  <si>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</si>
  <si>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</si>
  <si>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</si>
  <si>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</si>
  <si>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</si>
  <si>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</si>
  <si>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</si>
  <si>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</si>
  <si>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</si>
  <si>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</si>
  <si>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</si>
  <si>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</si>
  <si>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</si>
  <si>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</si>
  <si>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</si>
  <si>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</si>
  <si>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</si>
  <si>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</si>
  <si>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</si>
  <si>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</si>
  <si>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</si>
  <si>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</si>
  <si>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</si>
  <si>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</si>
  <si>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</si>
  <si>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</si>
  <si>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</si>
  <si>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</si>
  <si>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</si>
  <si>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</si>
  <si>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</si>
  <si>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</si>
  <si>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</si>
  <si>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</si>
  <si>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</si>
  <si>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</si>
  <si>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</si>
  <si>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</si>
  <si>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</si>
  <si>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</si>
  <si>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</si>
  <si>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</si>
  <si>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</si>
  <si>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</si>
  <si>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</si>
  <si>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</si>
  <si>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</si>
  <si>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</si>
  <si>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</si>
  <si>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</si>
  <si>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</si>
  <si>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</si>
  <si>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</si>
  <si>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</si>
  <si>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</si>
  <si>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</si>
  <si>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</si>
  <si>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</si>
  <si>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</si>
  <si>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</si>
  <si>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</si>
  <si>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</si>
  <si>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</si>
  <si>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</si>
  <si>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</si>
  <si>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</si>
  <si>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</si>
  <si>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</si>
  <si>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</si>
  <si>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</si>
  <si>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</si>
  <si>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</si>
  <si>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</si>
  <si>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</si>
  <si>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</si>
  <si>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</si>
  <si>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</si>
  <si>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</si>
  <si>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</si>
  <si>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</si>
  <si>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</si>
  <si>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</si>
  <si>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</si>
  <si>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</si>
  <si>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</si>
  <si>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</si>
  <si>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</si>
  <si>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</si>
  <si>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</si>
  <si>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</si>
  <si>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</si>
  <si>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</si>
  <si>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</si>
  <si>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</si>
  <si>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</si>
  <si>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</si>
  <si>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</si>
  <si>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</si>
  <si>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</si>
  <si>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</si>
  <si>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</si>
  <si>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</si>
  <si>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</si>
  <si>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</si>
  <si>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</si>
  <si>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</si>
  <si>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</si>
  <si>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</si>
  <si>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</si>
  <si>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</si>
  <si>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</si>
  <si>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</si>
  <si>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</si>
  <si>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</si>
  <si>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</si>
  <si>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</si>
  <si>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</si>
  <si>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</si>
  <si>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</si>
  <si>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</si>
  <si>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</si>
  <si>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</si>
  <si>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</si>
  <si>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</si>
  <si>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</si>
  <si>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</si>
  <si>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</si>
  <si>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</si>
  <si>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</si>
  <si>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</si>
  <si>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</si>
  <si>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</si>
  <si>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</si>
  <si>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</si>
  <si>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</si>
  <si>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</si>
  <si>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</si>
  <si>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</si>
  <si>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</si>
  <si>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</si>
  <si>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</si>
  <si>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</si>
  <si>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</si>
  <si>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</si>
  <si>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</si>
  <si>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</si>
  <si>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</si>
  <si>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</si>
  <si>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</si>
  <si>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</si>
  <si>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</si>
  <si>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</si>
  <si>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</si>
  <si>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</si>
  <si>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</si>
  <si>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</si>
  <si>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</si>
  <si>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</si>
  <si>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</si>
  <si>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</si>
  <si>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</si>
  <si>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</si>
  <si>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</si>
  <si>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</si>
  <si>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</si>
  <si>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</si>
  <si>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</si>
  <si>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</si>
  <si>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</si>
  <si>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</si>
  <si>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</si>
  <si>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</si>
  <si>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</si>
  <si>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</si>
  <si>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</si>
  <si>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</si>
  <si>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</si>
  <si>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</si>
  <si>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</si>
  <si>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</si>
  <si>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</si>
  <si>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</si>
  <si>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</si>
  <si>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</si>
  <si>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</si>
  <si>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</si>
  <si>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</si>
  <si>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</si>
  <si>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</si>
  <si>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</si>
  <si>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</si>
  <si>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</si>
  <si>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</si>
  <si>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</si>
  <si>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</si>
  <si>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</si>
  <si>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</si>
  <si>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</si>
  <si>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</si>
  <si>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</si>
  <si>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</si>
  <si>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</si>
  <si>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</si>
  <si>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</si>
  <si>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</si>
  <si>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</si>
  <si>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</si>
  <si>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</si>
  <si>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</si>
  <si>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</si>
  <si>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</si>
  <si>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</si>
  <si>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</si>
  <si>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</si>
  <si>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</si>
  <si>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</si>
  <si>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</si>
  <si>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</si>
  <si>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</si>
  <si>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</si>
  <si>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</si>
  <si>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</si>
  <si>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</si>
  <si>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</si>
  <si>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</si>
  <si>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</si>
  <si>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</si>
  <si>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</si>
  <si>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</si>
  <si>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</si>
  <si>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</si>
  <si>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</si>
  <si>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</si>
  <si>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</si>
  <si>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</si>
  <si>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</si>
  <si>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</si>
  <si>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</si>
  <si>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</si>
  <si>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</si>
  <si>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</si>
  <si>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</si>
  <si>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</si>
  <si>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</si>
  <si>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</si>
  <si>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</si>
  <si>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</si>
  <si>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</si>
  <si>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</si>
  <si>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</si>
  <si>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</si>
  <si>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</si>
  <si>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</si>
  <si>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</si>
  <si>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</si>
  <si>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</si>
  <si>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</si>
  <si>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</si>
  <si>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</si>
  <si>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</si>
  <si>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</si>
  <si>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</si>
  <si>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</si>
  <si>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</si>
  <si>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</si>
  <si>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</si>
  <si>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</si>
  <si>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</si>
  <si>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</si>
  <si>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</si>
  <si>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</si>
  <si>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</si>
  <si>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</si>
  <si>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</si>
  <si>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</si>
  <si>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</si>
  <si>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</si>
  <si>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</si>
  <si>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</si>
  <si>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</si>
  <si>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</si>
  <si>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</si>
  <si>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</si>
  <si>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</si>
  <si>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</si>
  <si>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</si>
  <si>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</si>
  <si>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</si>
  <si>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</si>
  <si>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</si>
  <si>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</si>
  <si>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</si>
  <si>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</si>
  <si>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</si>
  <si>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</si>
  <si>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</si>
  <si>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</si>
  <si>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</si>
  <si>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</si>
  <si>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</si>
  <si>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</si>
  <si>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</si>
  <si>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</si>
  <si>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</si>
  <si>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</si>
  <si>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</si>
  <si>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</si>
  <si>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</si>
  <si>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</si>
  <si>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</si>
  <si>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</si>
  <si>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</si>
  <si>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</si>
  <si>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</si>
  <si>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</si>
  <si>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</si>
  <si>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</si>
  <si>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</si>
  <si>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</si>
  <si>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</si>
  <si>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</si>
  <si>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</si>
  <si>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</si>
  <si>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</si>
  <si>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</si>
  <si>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</si>
  <si>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</si>
  <si>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</si>
  <si>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</si>
  <si>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</si>
  <si>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</si>
  <si>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</si>
  <si>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</si>
  <si>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</si>
  <si>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</si>
  <si>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</si>
  <si>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</si>
  <si>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</si>
  <si>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</si>
  <si>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</si>
  <si>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</si>
  <si>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</si>
  <si>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</si>
  <si>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</si>
  <si>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</si>
  <si>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</si>
  <si>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</si>
  <si>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</si>
  <si>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</si>
  <si>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</si>
  <si>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</si>
  <si>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</si>
  <si>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</si>
  <si>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</si>
  <si>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</si>
  <si>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</si>
  <si>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</si>
  <si>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</si>
  <si>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</si>
  <si>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</si>
  <si>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</si>
  <si>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</si>
  <si>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</si>
  <si>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</si>
  <si>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</si>
  <si>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</si>
  <si>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</si>
  <si>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</si>
  <si>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</si>
  <si>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</si>
  <si>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</si>
  <si>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</si>
  <si>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</si>
  <si>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</si>
  <si>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</si>
  <si>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</si>
  <si>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</si>
  <si>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</si>
  <si>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</si>
  <si>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</si>
  <si>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</si>
  <si>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</si>
  <si>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</si>
  <si>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</si>
  <si>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</si>
  <si>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</si>
  <si>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</si>
  <si>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</si>
  <si>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</si>
  <si>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</si>
  <si>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</si>
  <si>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</si>
  <si>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</si>
  <si>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</si>
  <si>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</si>
  <si>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</si>
  <si>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</si>
  <si>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</si>
  <si>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</si>
  <si>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</si>
  <si>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</si>
  <si>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</si>
  <si>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</si>
  <si>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</si>
  <si>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</si>
  <si>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</si>
  <si>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</si>
  <si>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</si>
  <si>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</si>
  <si>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</si>
  <si>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</si>
  <si>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</si>
  <si>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</si>
  <si>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</si>
  <si>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</si>
  <si>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</si>
  <si>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</si>
  <si>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</si>
  <si>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</si>
  <si>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</si>
  <si>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</si>
  <si>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</si>
  <si>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</si>
  <si>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</si>
  <si>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</si>
  <si>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</si>
  <si>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</si>
  <si>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</si>
  <si>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</si>
  <si>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</si>
  <si>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</si>
  <si>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</si>
  <si>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</si>
  <si>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</si>
  <si>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</si>
  <si>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</si>
  <si>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</si>
  <si>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</si>
  <si>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</si>
  <si>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</si>
  <si>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</si>
  <si>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</si>
  <si>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</si>
  <si>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</si>
  <si>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</si>
  <si>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</si>
  <si>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</si>
  <si>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</si>
  <si>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</si>
  <si>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</si>
  <si>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</si>
  <si>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</si>
  <si>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</si>
  <si>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</si>
  <si>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</si>
  <si>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</si>
  <si>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</si>
  <si>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</si>
  <si>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</si>
  <si>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</si>
  <si>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</si>
  <si>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</si>
  <si>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</si>
  <si>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</si>
  <si>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</si>
  <si>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</si>
  <si>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</si>
  <si>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</si>
  <si>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</si>
  <si>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</si>
  <si>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</si>
  <si>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</si>
  <si>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</si>
  <si>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</si>
  <si>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</si>
  <si>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</si>
  <si>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</si>
  <si>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</si>
  <si>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</si>
  <si>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</si>
  <si>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</si>
  <si>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</si>
  <si>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</si>
  <si>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</si>
  <si>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</si>
  <si>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</si>
  <si>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</si>
  <si>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</si>
  <si>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</si>
  <si>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</si>
  <si>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</si>
  <si>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</si>
  <si>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</si>
  <si>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</si>
  <si>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</si>
  <si>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</si>
  <si>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</si>
  <si>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</si>
  <si>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</si>
  <si>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</si>
  <si>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</si>
  <si>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</si>
  <si>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</si>
  <si>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</si>
  <si>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</si>
  <si>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</si>
  <si>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</si>
  <si>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</si>
  <si>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</si>
  <si>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</si>
  <si>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</si>
  <si>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</si>
  <si>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</si>
  <si>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</si>
  <si>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</si>
  <si>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</si>
  <si>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</si>
  <si>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</si>
  <si>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</si>
  <si>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</si>
  <si>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</si>
  <si>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</si>
  <si>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</si>
  <si>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</si>
  <si>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</si>
  <si>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</si>
  <si>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</si>
  <si>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</si>
  <si>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</si>
  <si>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</si>
  <si>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</si>
  <si>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</si>
  <si>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</si>
  <si>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</si>
  <si>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</si>
  <si>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</si>
  <si>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</si>
  <si>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</si>
  <si>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</si>
  <si>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</si>
  <si>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</si>
  <si>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</si>
  <si>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</si>
  <si>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</si>
  <si>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</si>
  <si>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</si>
  <si>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</si>
  <si>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</si>
  <si>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</si>
  <si>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</si>
  <si>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</si>
  <si>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</si>
  <si>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</si>
  <si>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</si>
  <si>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</si>
  <si>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</si>
  <si>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</si>
  <si>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</si>
  <si>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</si>
  <si>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</si>
  <si>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</si>
  <si>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</si>
  <si>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</si>
  <si>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</si>
  <si>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</si>
  <si>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</si>
  <si>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</si>
  <si>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</si>
  <si>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</si>
  <si>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</si>
  <si>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</si>
  <si>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</si>
  <si>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</si>
  <si>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</si>
  <si>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</si>
  <si>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</si>
  <si>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</si>
  <si>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</si>
  <si>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</si>
  <si>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</si>
  <si>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</si>
  <si>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</si>
  <si>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</si>
  <si>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</si>
  <si>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</si>
  <si>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</si>
  <si>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</si>
  <si>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</si>
  <si>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</si>
  <si>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</si>
  <si>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</si>
  <si>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</si>
  <si>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</si>
  <si>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</si>
  <si>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</si>
  <si>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</si>
  <si>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</si>
  <si>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</si>
  <si>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</si>
  <si>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</si>
  <si>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</si>
  <si>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</si>
  <si>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</si>
  <si>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</si>
  <si>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</si>
  <si>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</si>
  <si>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</si>
  <si>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</si>
  <si>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</si>
  <si>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</si>
  <si>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</si>
  <si>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</si>
  <si>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</si>
  <si>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</si>
  <si>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</si>
  <si>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</si>
  <si>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</si>
  <si>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</si>
  <si>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</si>
  <si>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</si>
  <si>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</si>
  <si>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</si>
  <si>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</si>
  <si>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</si>
  <si>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</si>
  <si>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</si>
  <si>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</si>
  <si>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</si>
  <si>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</si>
  <si>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</si>
  <si>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</si>
  <si>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</si>
  <si>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</si>
  <si>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</si>
  <si>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</si>
  <si>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</si>
  <si>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</si>
  <si>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</si>
  <si>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</si>
  <si>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</si>
  <si>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</si>
  <si>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</si>
  <si>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</si>
  <si>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</si>
  <si>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</si>
  <si>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</si>
  <si>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</si>
  <si>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</si>
  <si>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</si>
  <si>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</si>
  <si>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</si>
  <si>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</si>
  <si>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</si>
  <si>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</si>
  <si>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</si>
  <si>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</si>
  <si>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</si>
  <si>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</si>
  <si>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</si>
  <si>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</si>
  <si>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</si>
  <si>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</si>
  <si>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</si>
  <si>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</si>
  <si>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</si>
  <si>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</si>
  <si>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</si>
  <si>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</si>
  <si>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</si>
  <si>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</si>
  <si>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</si>
  <si>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</si>
  <si>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</si>
  <si>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</si>
  <si>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</si>
  <si>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</si>
  <si>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</si>
  <si>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</si>
  <si>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</si>
  <si>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</si>
  <si>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</si>
  <si>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</si>
  <si>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</si>
  <si>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</si>
  <si>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</si>
  <si>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</si>
  <si>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</si>
  <si>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</si>
  <si>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</si>
  <si>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</si>
  <si>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</si>
  <si>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</si>
  <si>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</si>
  <si>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</si>
  <si>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</si>
  <si>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</si>
  <si>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</si>
  <si>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</si>
  <si>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</si>
  <si>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</si>
  <si>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</si>
  <si>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</si>
  <si>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</si>
  <si>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</si>
  <si>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</si>
  <si>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</si>
  <si>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</si>
  <si>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</si>
  <si>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</si>
  <si>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</si>
  <si>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</si>
  <si>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</si>
  <si>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</si>
  <si>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</si>
  <si>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</si>
  <si>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</si>
  <si>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</si>
  <si>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</si>
  <si>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</si>
  <si>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</si>
  <si>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</si>
  <si>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</si>
  <si>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</si>
  <si>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</si>
  <si>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</si>
  <si>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</si>
  <si>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</si>
  <si>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</si>
  <si>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</si>
  <si>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</si>
  <si>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</si>
  <si>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</si>
  <si>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</si>
  <si>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</si>
  <si>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</si>
  <si>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</si>
  <si>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</si>
  <si>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</si>
  <si>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</si>
  <si>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</si>
  <si>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</si>
  <si>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</si>
  <si>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</si>
  <si>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</si>
  <si>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</si>
  <si>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</si>
  <si>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</si>
  <si>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</si>
  <si>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</si>
  <si>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</si>
  <si>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</si>
  <si>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</si>
  <si>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</si>
  <si>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</si>
  <si>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</si>
  <si>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</si>
  <si>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</si>
  <si>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</si>
  <si>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</si>
  <si>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</si>
  <si>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</si>
  <si>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</si>
  <si>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</si>
  <si>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</si>
  <si>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</si>
  <si>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</si>
  <si>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</si>
  <si>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</si>
  <si>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</si>
  <si>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</si>
  <si>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</si>
  <si>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</si>
  <si>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</si>
  <si>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</si>
  <si>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</si>
  <si>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</si>
  <si>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</si>
  <si>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</si>
  <si>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</si>
  <si>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</si>
  <si>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</si>
  <si>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</si>
  <si>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</si>
  <si>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</si>
  <si>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</si>
  <si>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</si>
  <si>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</si>
  <si>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</si>
  <si>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</si>
  <si>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</si>
  <si>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</si>
  <si>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</si>
  <si>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</si>
  <si>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</si>
  <si>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</si>
  <si>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</si>
  <si>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</si>
  <si>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</si>
  <si>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</si>
  <si>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</si>
  <si>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</si>
  <si>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</si>
  <si>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</si>
  <si>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</si>
  <si>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</si>
  <si>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</si>
  <si>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</si>
  <si>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</si>
  <si>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</si>
  <si>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</si>
  <si>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</si>
  <si>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</si>
  <si>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</si>
  <si>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</si>
  <si>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</si>
  <si>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</si>
  <si>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</si>
  <si>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</si>
  <si>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</si>
  <si>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</si>
  <si>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</si>
  <si>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</si>
  <si>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</si>
  <si>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</si>
  <si>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</si>
  <si>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</si>
  <si>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</si>
  <si>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</si>
  <si>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</si>
  <si>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</si>
  <si>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</si>
  <si>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</si>
  <si>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</si>
  <si>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</si>
  <si>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</si>
  <si>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</si>
  <si>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</si>
  <si>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</si>
  <si>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</si>
  <si>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</si>
  <si>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</si>
  <si>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</si>
  <si>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</si>
  <si>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</si>
  <si>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</si>
  <si>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</si>
  <si>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</si>
  <si>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</si>
  <si>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</si>
  <si>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</si>
  <si>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</si>
  <si>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</si>
  <si>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</si>
  <si>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</si>
  <si>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</si>
  <si>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</si>
  <si>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</si>
  <si>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</si>
  <si>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</si>
  <si>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</si>
  <si>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</si>
  <si>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</si>
  <si>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</si>
  <si>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</si>
  <si>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</si>
  <si>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</si>
  <si>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</si>
  <si>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</si>
  <si>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</si>
  <si>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</si>
  <si>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</si>
  <si>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</si>
  <si>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</si>
  <si>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</si>
  <si>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</si>
  <si>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</si>
  <si>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</si>
  <si>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</si>
  <si>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</si>
  <si>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</si>
  <si>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</si>
  <si>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</si>
  <si>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</si>
  <si>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</si>
  <si>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</si>
  <si>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</si>
  <si>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</si>
  <si>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</si>
  <si>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</si>
  <si>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</si>
  <si>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</si>
  <si>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</si>
  <si>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</si>
  <si>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</si>
  <si>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</si>
  <si>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</si>
  <si>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</si>
  <si>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</si>
  <si>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</si>
  <si>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</si>
  <si>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</si>
  <si>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</si>
  <si>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</si>
  <si>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</si>
  <si>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</si>
  <si>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</si>
  <si>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</si>
  <si>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</si>
  <si>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</si>
  <si>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</si>
  <si>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</si>
  <si>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</si>
  <si>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</si>
  <si>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</si>
  <si>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</si>
  <si>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</si>
  <si>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</si>
  <si>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</si>
  <si>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</si>
  <si>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</si>
  <si>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</si>
  <si>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</si>
  <si>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</si>
  <si>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</si>
  <si>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</si>
  <si>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</si>
  <si>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</si>
  <si>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</si>
  <si>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</si>
  <si>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</si>
  <si>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</si>
  <si>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</si>
  <si>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</si>
  <si>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</si>
  <si>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</si>
  <si>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</si>
  <si>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</si>
  <si>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</si>
  <si>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</si>
  <si>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</si>
  <si>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</si>
  <si>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</si>
  <si>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</si>
  <si>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</si>
  <si>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</si>
  <si>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</si>
  <si>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</si>
  <si>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</si>
  <si>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</si>
  <si>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</si>
  <si>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</si>
  <si>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</si>
  <si>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</si>
  <si>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</si>
  <si>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</si>
  <si>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</si>
  <si>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</si>
  <si>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</si>
  <si>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</si>
  <si>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</si>
  <si>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</si>
  <si>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</si>
  <si>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</si>
  <si>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</si>
  <si>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</si>
  <si>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</si>
  <si>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</si>
  <si>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</si>
  <si>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</si>
  <si>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</si>
  <si>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</si>
  <si>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</si>
  <si>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</si>
  <si>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</si>
  <si>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</si>
  <si>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</si>
  <si>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</si>
  <si>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</si>
  <si>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</si>
  <si>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</si>
  <si>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</si>
  <si>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</si>
  <si>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</si>
  <si>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</si>
  <si>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</si>
  <si>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</si>
  <si>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</si>
  <si>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</si>
  <si>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</si>
  <si>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</si>
  <si>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</si>
  <si>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</si>
  <si>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</si>
  <si>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</si>
  <si>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</si>
  <si>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</si>
  <si>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</si>
  <si>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</si>
  <si>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</si>
  <si>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</si>
  <si>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</si>
  <si>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</si>
  <si>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</si>
  <si>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</si>
  <si>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</si>
  <si>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</si>
  <si>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</si>
  <si>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</si>
  <si>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</si>
  <si>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</si>
  <si>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</si>
  <si>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</si>
  <si>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</si>
  <si>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</si>
  <si>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</si>
  <si>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</si>
  <si>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</si>
  <si>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</si>
  <si>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</si>
  <si>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</si>
  <si>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</si>
  <si>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</si>
  <si>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</si>
  <si>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</si>
  <si>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</si>
  <si>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</si>
  <si>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</si>
  <si>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</si>
  <si>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</si>
  <si>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</si>
  <si>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</si>
  <si>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</si>
  <si>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</si>
  <si>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</si>
  <si>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</si>
  <si>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</si>
  <si>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</si>
  <si>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</si>
  <si>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</si>
  <si>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</si>
  <si>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</si>
  <si>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</si>
  <si>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</si>
  <si>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</si>
  <si>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</si>
  <si>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</si>
  <si>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</si>
  <si>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</si>
  <si>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</si>
  <si>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</si>
  <si>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</si>
  <si>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</si>
  <si>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</si>
  <si>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</si>
  <si>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</si>
  <si>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</si>
  <si>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</si>
  <si>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</si>
  <si>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</si>
  <si>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</si>
  <si>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</si>
  <si>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</si>
  <si>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</si>
  <si>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</si>
  <si>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</si>
  <si>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</si>
  <si>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</si>
  <si>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</si>
  <si>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</si>
  <si>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</si>
  <si>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</si>
  <si>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</si>
  <si>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</si>
  <si>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</si>
  <si>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</si>
  <si>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</si>
  <si>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</si>
  <si>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</si>
  <si>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</si>
  <si>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</si>
  <si>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</si>
  <si>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</si>
  <si>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</si>
  <si>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</si>
  <si>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</si>
  <si>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</si>
  <si>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</si>
  <si>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</si>
  <si>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</si>
  <si>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</si>
  <si>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</si>
  <si>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</si>
  <si>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</si>
  <si>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</si>
  <si>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</si>
  <si>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</si>
  <si>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</si>
  <si>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</si>
  <si>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</si>
  <si>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</si>
  <si>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</si>
  <si>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</si>
  <si>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</si>
  <si>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</si>
  <si>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</si>
  <si>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</si>
  <si>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</si>
  <si>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</si>
  <si>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</si>
  <si>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</si>
  <si>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</si>
  <si>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</si>
  <si>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</si>
  <si>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</si>
  <si>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</si>
  <si>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</si>
  <si>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</si>
  <si>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</si>
  <si>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</si>
  <si>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</si>
  <si>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</si>
  <si>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</si>
  <si>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</si>
  <si>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</si>
  <si>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</si>
  <si>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</si>
  <si>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</si>
  <si>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</si>
  <si>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</si>
  <si>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</si>
  <si>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</si>
  <si>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</si>
  <si>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</si>
  <si>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</si>
  <si>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</si>
  <si>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</si>
  <si>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</si>
  <si>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</si>
  <si>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</si>
  <si>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</si>
  <si>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</si>
  <si>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</si>
  <si>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</si>
  <si>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</si>
  <si>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</si>
  <si>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</si>
  <si>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</si>
  <si>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</si>
  <si>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</si>
  <si>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</si>
  <si>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</si>
  <si>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</si>
  <si>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</si>
  <si>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</si>
  <si>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</si>
  <si>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</si>
  <si>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</si>
  <si>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</si>
  <si>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</si>
  <si>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</si>
  <si>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</si>
  <si>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</si>
  <si>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</si>
  <si>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</si>
  <si>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</si>
  <si>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</si>
  <si>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</si>
  <si>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</si>
  <si>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</si>
  <si>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</si>
  <si>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</si>
  <si>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</si>
  <si>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</si>
  <si>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</si>
  <si>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</si>
  <si>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</si>
  <si>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</si>
  <si>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</si>
  <si>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</si>
  <si>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</si>
  <si>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</si>
  <si>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</si>
  <si>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</si>
  <si>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</si>
  <si>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</si>
  <si>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</si>
  <si>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</si>
  <si>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</si>
  <si>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</si>
  <si>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</si>
  <si>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</si>
  <si>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</si>
  <si>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</si>
  <si>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</si>
  <si>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</si>
  <si>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</si>
  <si>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</si>
  <si>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</si>
  <si>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</si>
  <si>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</si>
  <si>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</si>
  <si>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</si>
  <si>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</si>
  <si>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</si>
  <si>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</si>
  <si>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</si>
  <si>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</si>
  <si>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</si>
  <si>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</si>
  <si>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</si>
  <si>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</si>
  <si>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</si>
  <si>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</si>
  <si>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</si>
  <si>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</si>
  <si>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</si>
  <si>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</si>
  <si>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</si>
  <si>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</si>
  <si>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</si>
  <si>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</si>
  <si>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</si>
  <si>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</si>
  <si>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</si>
  <si>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</si>
  <si>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</si>
  <si>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</si>
  <si>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</si>
  <si>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</si>
  <si>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</si>
  <si>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</si>
  <si>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</si>
  <si>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</si>
  <si>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</si>
  <si>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</si>
  <si>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</si>
  <si>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</si>
  <si>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</si>
  <si>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</si>
  <si>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</si>
  <si>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</si>
  <si>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</si>
  <si>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</si>
  <si>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</si>
  <si>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</si>
  <si>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</si>
  <si>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</si>
  <si>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</si>
  <si>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</si>
  <si>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</si>
  <si>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</si>
  <si>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</si>
  <si>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</si>
  <si>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</si>
  <si>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</si>
  <si>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</si>
  <si>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</si>
  <si>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</si>
  <si>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</si>
  <si>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</si>
  <si>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</si>
  <si>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</si>
  <si>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</si>
  <si>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</si>
  <si>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</si>
  <si>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</si>
  <si>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</si>
  <si>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</si>
  <si>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</si>
  <si>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</si>
  <si>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</si>
  <si>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</si>
  <si>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</si>
  <si>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</si>
  <si>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</si>
  <si>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</si>
  <si>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</si>
  <si>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</si>
  <si>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</si>
  <si>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</si>
  <si>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</si>
  <si>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</si>
  <si>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</si>
  <si>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</si>
  <si>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</si>
  <si>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</si>
  <si>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</si>
  <si>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</si>
  <si>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</si>
  <si>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</si>
  <si>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</si>
  <si>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</si>
  <si>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</si>
  <si>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</si>
  <si>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</si>
  <si>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</si>
  <si>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</si>
  <si>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</si>
  <si>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</si>
  <si>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</si>
  <si>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</si>
  <si>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</si>
  <si>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</si>
  <si>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</si>
  <si>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</si>
  <si>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</si>
  <si>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</si>
  <si>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</si>
  <si>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</si>
  <si>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</si>
  <si>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</si>
  <si>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</si>
  <si>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</si>
  <si>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</si>
  <si>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</si>
  <si>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</si>
  <si>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</si>
  <si>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</si>
  <si>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</si>
  <si>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</si>
  <si>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</si>
  <si>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</si>
  <si>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</si>
  <si>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</si>
  <si>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</si>
  <si>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</si>
  <si>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</si>
  <si>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</si>
  <si>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</si>
  <si>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</si>
  <si>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</si>
  <si>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</si>
  <si>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</si>
  <si>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</si>
  <si>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</si>
  <si>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</si>
  <si>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</si>
  <si>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</si>
  <si>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</si>
  <si>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</si>
  <si>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</si>
  <si>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</si>
  <si>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</si>
  <si>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</si>
  <si>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</si>
  <si>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</si>
  <si>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</si>
  <si>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</si>
  <si>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</si>
  <si>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</si>
  <si>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</si>
  <si>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</si>
  <si>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</si>
  <si>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</si>
  <si>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</si>
  <si>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</si>
  <si>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</si>
  <si>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</si>
  <si>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</si>
  <si>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</si>
  <si>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</si>
  <si>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</si>
  <si>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</si>
  <si>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</si>
  <si>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</si>
  <si>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</si>
  <si>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</si>
  <si>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</si>
  <si>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</si>
  <si>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</si>
  <si>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</si>
  <si>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</si>
  <si>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</si>
  <si>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</si>
  <si>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</si>
  <si>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</si>
  <si>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</si>
  <si>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</si>
  <si>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</si>
  <si>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</si>
  <si>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</si>
  <si>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</si>
  <si>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</si>
  <si>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</si>
  <si>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</si>
  <si>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</si>
  <si>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</si>
  <si>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</si>
  <si>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</si>
  <si>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</si>
  <si>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</si>
  <si>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</si>
  <si>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</si>
  <si>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</si>
  <si>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</si>
  <si>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</si>
  <si>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</si>
  <si>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</si>
  <si>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</si>
  <si>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</si>
  <si>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</si>
  <si>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</si>
  <si>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</si>
  <si>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</si>
  <si>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</si>
  <si>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</si>
  <si>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</si>
  <si>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</si>
  <si>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</si>
  <si>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</si>
  <si>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</si>
  <si>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</si>
  <si>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</si>
  <si>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</si>
  <si>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</si>
  <si>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</si>
  <si>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</si>
  <si>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</si>
  <si>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</si>
  <si>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</si>
  <si>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</si>
  <si>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</si>
  <si>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</si>
  <si>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</si>
  <si>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</si>
  <si>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</si>
  <si>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</si>
  <si>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</si>
  <si>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</si>
  <si>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</si>
  <si>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</si>
  <si>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</si>
  <si>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</si>
  <si>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</si>
  <si>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</si>
  <si>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</si>
  <si>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</si>
  <si>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</si>
  <si>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</si>
  <si>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</si>
  <si>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</si>
  <si>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</si>
  <si>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</si>
  <si>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</si>
  <si>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</si>
  <si>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</si>
  <si>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</si>
  <si>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</si>
  <si>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</si>
  <si>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</si>
  <si>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</si>
  <si>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</si>
  <si>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</si>
  <si>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</si>
  <si>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</si>
  <si>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</si>
  <si>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</si>
  <si>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</si>
  <si>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</si>
  <si>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</si>
  <si>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</si>
  <si>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</si>
  <si>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</si>
  <si>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</si>
  <si>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</si>
  <si>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</si>
  <si>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</si>
  <si>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</si>
  <si>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</si>
  <si>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</si>
  <si>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</si>
  <si>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</si>
  <si>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</si>
  <si>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</si>
  <si>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</si>
  <si>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</si>
  <si>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</si>
  <si>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</si>
  <si>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</si>
  <si>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</si>
  <si>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</si>
  <si>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</si>
  <si>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</si>
  <si>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</si>
  <si>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</si>
  <si>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</si>
  <si>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</si>
  <si>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</si>
  <si>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</si>
  <si>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</si>
  <si>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</si>
  <si>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</si>
  <si>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</si>
  <si>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</si>
  <si>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</si>
  <si>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</si>
  <si>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</si>
  <si>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</si>
  <si>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</si>
  <si>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</si>
  <si>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</si>
  <si>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</si>
  <si>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</si>
  <si>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</si>
  <si>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</si>
  <si>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</si>
  <si>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</si>
  <si>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</si>
  <si>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</si>
  <si>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</si>
  <si>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</si>
  <si>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</si>
  <si>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</si>
  <si>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</si>
  <si>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</si>
  <si>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</si>
  <si>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</si>
  <si>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</si>
  <si>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</si>
  <si>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</si>
  <si>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</si>
  <si>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</si>
  <si>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</si>
  <si>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</si>
  <si>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</si>
  <si>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</si>
  <si>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</si>
  <si>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</si>
  <si>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</si>
  <si>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</si>
  <si>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</si>
  <si>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</si>
  <si>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</si>
  <si>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</si>
  <si>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</si>
  <si>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</si>
  <si>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</si>
  <si>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</si>
  <si>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</si>
  <si>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</si>
  <si>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</si>
  <si>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</si>
  <si>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</si>
  <si>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</si>
  <si>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</si>
  <si>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</si>
  <si>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</si>
  <si>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</si>
  <si>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</si>
  <si>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</si>
  <si>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</si>
  <si>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</si>
  <si>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</si>
  <si>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</si>
  <si>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</si>
  <si>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</si>
  <si>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</si>
  <si>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</si>
  <si>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</si>
  <si>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</si>
  <si>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</si>
  <si>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</si>
  <si>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</si>
  <si>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</si>
  <si>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</si>
  <si>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</si>
  <si>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</si>
  <si>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</si>
  <si>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</si>
  <si>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</si>
  <si>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</si>
  <si>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</si>
  <si>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</si>
  <si>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</si>
  <si>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</si>
  <si>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</si>
  <si>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</si>
  <si>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</si>
  <si>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</si>
  <si>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</si>
  <si>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</si>
  <si>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</si>
  <si>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</si>
  <si>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</si>
  <si>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</si>
  <si>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</si>
  <si>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</si>
  <si>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</si>
  <si>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</si>
  <si>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</si>
  <si>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</si>
  <si>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</si>
  <si>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</si>
  <si>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</si>
  <si>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</si>
  <si>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</si>
  <si>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</si>
  <si>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</si>
  <si>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</si>
  <si>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</si>
  <si>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</si>
  <si>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</si>
  <si>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</si>
  <si>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</si>
  <si>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</si>
  <si>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</si>
  <si>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</si>
  <si>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</si>
  <si>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</si>
  <si>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</si>
  <si>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</si>
  <si>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</si>
  <si>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</si>
  <si>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</si>
  <si>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</si>
  <si>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</si>
  <si>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</si>
  <si>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</si>
  <si>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</si>
  <si>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</si>
  <si>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</si>
  <si>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</si>
  <si>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</si>
  <si>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</si>
  <si>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</si>
  <si>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</si>
  <si>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</si>
  <si>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</si>
  <si>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</si>
  <si>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</si>
  <si>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</si>
  <si>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</si>
  <si>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</si>
  <si>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</si>
  <si>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</si>
  <si>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</si>
  <si>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</si>
  <si>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</si>
  <si>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</si>
  <si>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</si>
  <si>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</si>
  <si>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</si>
  <si>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</si>
  <si>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</si>
  <si>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</si>
  <si>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</si>
  <si>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</si>
  <si>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</si>
  <si>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</si>
  <si>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</si>
  <si>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</si>
  <si>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</si>
  <si>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</si>
  <si>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</si>
  <si>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</si>
  <si>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</si>
  <si>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</si>
  <si>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</si>
  <si>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</si>
  <si>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</si>
  <si>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</si>
  <si>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</si>
  <si>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</si>
  <si>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</si>
  <si>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</si>
  <si>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</si>
  <si>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</si>
  <si>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</si>
  <si>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</si>
  <si>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</si>
  <si>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</si>
  <si>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</si>
  <si>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</si>
  <si>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</si>
  <si>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</si>
  <si>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</si>
  <si>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</si>
  <si>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</si>
  <si>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</si>
  <si>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</si>
  <si>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</si>
  <si>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</si>
  <si>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</si>
  <si>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</si>
  <si>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</si>
  <si>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</si>
  <si>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</si>
  <si>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</si>
  <si>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</si>
  <si>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</si>
  <si>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</si>
  <si>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</si>
  <si>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</si>
  <si>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</si>
  <si>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</si>
  <si>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</si>
  <si>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</si>
  <si>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</si>
  <si>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</si>
  <si>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</si>
  <si>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</si>
  <si>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</si>
  <si>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</si>
  <si>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</si>
  <si>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</si>
  <si>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</si>
  <si>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</si>
  <si>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</si>
  <si>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</si>
  <si>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</si>
  <si>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</si>
  <si>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</si>
  <si>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</si>
  <si>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</si>
  <si>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</si>
  <si>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</si>
  <si>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</si>
  <si>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</si>
  <si>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</si>
  <si>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</si>
  <si>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</si>
  <si>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</si>
  <si>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</si>
  <si>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</si>
  <si>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</si>
  <si>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</si>
  <si>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</si>
  <si>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</si>
  <si>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</si>
  <si>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</si>
  <si>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</si>
  <si>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</si>
  <si>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</si>
  <si>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</si>
  <si>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</si>
  <si>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</si>
  <si>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</si>
  <si>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</si>
  <si>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</si>
  <si>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</si>
  <si>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</si>
  <si>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</si>
  <si>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</si>
  <si>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</si>
  <si>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</si>
  <si>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</si>
  <si>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</si>
  <si>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</si>
  <si>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</si>
  <si>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</si>
  <si>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</si>
  <si>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</si>
  <si>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</si>
  <si>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</si>
  <si>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</si>
  <si>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</si>
  <si>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</si>
  <si>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</si>
  <si>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</si>
  <si>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</si>
  <si>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</si>
  <si>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</si>
  <si>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</si>
  <si>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</si>
  <si>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</si>
  <si>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</si>
  <si>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</si>
  <si>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</si>
  <si>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</si>
  <si>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</si>
  <si>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</si>
  <si>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</si>
  <si>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</si>
  <si>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</si>
  <si>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</si>
  <si>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</si>
  <si>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</si>
  <si>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</si>
  <si>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</si>
  <si>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</si>
  <si>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</si>
  <si>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</si>
  <si>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</si>
  <si>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</si>
  <si>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</si>
  <si>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</si>
  <si>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</si>
  <si>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</si>
  <si>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</si>
  <si>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</si>
  <si>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</si>
  <si>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</si>
  <si>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</si>
  <si>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</si>
  <si>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</si>
  <si>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</si>
  <si>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</si>
  <si>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</si>
  <si>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</si>
  <si>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</si>
  <si>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</si>
  <si>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</si>
  <si>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</si>
  <si>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</si>
  <si>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</si>
  <si>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</si>
  <si>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</si>
  <si>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</si>
  <si>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</si>
  <si>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</si>
  <si>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</si>
  <si>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</si>
  <si>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</si>
  <si>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</si>
  <si>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</si>
  <si>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</si>
  <si>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</si>
  <si>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</si>
  <si>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</si>
  <si>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</si>
  <si>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</si>
  <si>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</si>
  <si>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</si>
  <si>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</si>
  <si>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</si>
  <si>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</si>
  <si>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</si>
  <si>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</si>
  <si>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</si>
  <si>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</si>
  <si>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</si>
  <si>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</si>
  <si>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</si>
  <si>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</si>
  <si>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</si>
  <si>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</si>
  <si>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</si>
  <si>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</si>
  <si>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</si>
  <si>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</si>
  <si>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</si>
  <si>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</si>
  <si>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</si>
  <si>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</si>
  <si>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</si>
  <si>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</si>
  <si>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</si>
  <si>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</si>
  <si>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</si>
  <si>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</si>
  <si>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</si>
  <si>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</si>
  <si>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</si>
  <si>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</si>
  <si>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</si>
  <si>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</si>
  <si>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</si>
  <si>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</si>
  <si>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</si>
  <si>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</si>
  <si>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</si>
  <si>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</si>
  <si>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</si>
  <si>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</si>
  <si>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</si>
  <si>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</si>
  <si>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</si>
  <si>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</si>
  <si>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</si>
  <si>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</si>
  <si>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</si>
  <si>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</si>
  <si>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</si>
  <si>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</si>
  <si>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</si>
  <si>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</si>
  <si>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</si>
  <si>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</si>
  <si>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</si>
  <si>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</si>
  <si>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</si>
  <si>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</si>
  <si>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</si>
  <si>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</si>
  <si>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</si>
  <si>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</si>
  <si>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</si>
  <si>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</si>
  <si>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</si>
  <si>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</si>
  <si>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</si>
  <si>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</si>
  <si>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</si>
  <si>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</si>
  <si>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</si>
  <si>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</si>
  <si>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</si>
  <si>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</si>
  <si>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</si>
  <si>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</si>
  <si>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</si>
  <si>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</si>
  <si>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</si>
  <si>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</si>
  <si>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</si>
  <si>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</si>
  <si>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</si>
  <si>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</si>
  <si>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</si>
  <si>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</si>
  <si>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</si>
  <si>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</si>
  <si>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</si>
  <si>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</si>
  <si>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</si>
  <si>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</si>
  <si>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</si>
  <si>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</si>
  <si>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</si>
  <si>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</si>
  <si>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</si>
  <si>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</si>
  <si>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</si>
  <si>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</si>
  <si>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</si>
  <si>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</si>
  <si>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</si>
  <si>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</si>
  <si>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</si>
  <si>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</si>
  <si>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</si>
  <si>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</si>
  <si>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</si>
  <si>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</si>
  <si>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</si>
  <si>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</si>
  <si>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</si>
  <si>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</si>
  <si>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</si>
  <si>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</si>
  <si>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</si>
  <si>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</si>
  <si>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</si>
  <si>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</si>
  <si>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</si>
  <si>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</si>
  <si>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</si>
  <si>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</si>
  <si>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</si>
  <si>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</si>
  <si>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</si>
  <si>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</si>
  <si>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</si>
  <si>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</si>
  <si>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</si>
  <si>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</si>
  <si>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</si>
  <si>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</si>
  <si>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</si>
  <si>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</si>
  <si>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</si>
  <si>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</si>
  <si>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</si>
  <si>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</si>
  <si>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</si>
  <si>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</si>
  <si>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</si>
  <si>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</si>
  <si>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</si>
  <si>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</si>
  <si>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</si>
  <si>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</si>
  <si>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</si>
  <si>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</si>
  <si>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</si>
  <si>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</si>
  <si>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</si>
  <si>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</si>
  <si>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</si>
  <si>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</si>
  <si>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</si>
  <si>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</si>
  <si>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</si>
  <si>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</si>
  <si>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</si>
  <si>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</si>
  <si>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</si>
  <si>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</si>
  <si>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</si>
  <si>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</si>
  <si>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</si>
  <si>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</si>
  <si>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</si>
  <si>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</si>
  <si>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</si>
  <si>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</si>
  <si>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</si>
  <si>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</si>
  <si>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</si>
  <si>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</si>
  <si>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</si>
  <si>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</si>
  <si>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</si>
  <si>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</si>
  <si>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</si>
  <si>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</si>
  <si>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</si>
  <si>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</si>
  <si>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</si>
  <si>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</si>
  <si>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</si>
  <si>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</si>
  <si>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</si>
  <si>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</si>
  <si>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</si>
  <si>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</si>
  <si>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</si>
  <si>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</si>
  <si>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</si>
  <si>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</si>
  <si>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</si>
  <si>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</si>
  <si>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</si>
  <si>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</si>
  <si>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</si>
  <si>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</si>
  <si>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</si>
  <si>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</si>
  <si>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</si>
  <si>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</si>
  <si>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</si>
  <si>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</si>
  <si>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</si>
  <si>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</si>
  <si>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</si>
  <si>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</si>
  <si>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</si>
  <si>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</si>
  <si>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</si>
  <si>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</si>
  <si>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</si>
  <si>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</si>
  <si>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</si>
  <si>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</si>
  <si>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</si>
  <si>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</si>
  <si>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</si>
  <si>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</si>
  <si>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</si>
  <si>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</si>
  <si>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</si>
  <si>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</si>
  <si>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</si>
  <si>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</si>
  <si>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</si>
  <si>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</si>
  <si>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</si>
  <si>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</si>
  <si>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</si>
  <si>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</si>
  <si>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</si>
  <si>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</si>
  <si>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</si>
  <si>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</si>
  <si>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</si>
  <si>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</si>
  <si>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</si>
  <si>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</si>
  <si>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</si>
  <si>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</si>
  <si>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</si>
  <si>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</si>
  <si>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</si>
  <si>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</si>
  <si>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</si>
  <si>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</si>
  <si>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</si>
  <si>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</si>
  <si>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</si>
  <si>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</si>
  <si>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</si>
  <si>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</si>
  <si>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</si>
  <si>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</si>
  <si>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</si>
  <si>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</si>
  <si>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</si>
  <si>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</si>
  <si>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</si>
  <si>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</si>
  <si>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</si>
  <si>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</si>
  <si>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</si>
  <si>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</si>
  <si>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</si>
  <si>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</si>
  <si>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</si>
  <si>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</si>
  <si>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</si>
  <si>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</si>
  <si>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</si>
  <si>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</si>
  <si>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</si>
  <si>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</si>
  <si>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</si>
  <si>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</si>
  <si>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</si>
  <si>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</si>
  <si>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</si>
  <si>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</si>
  <si>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</si>
  <si>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</si>
  <si>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</si>
  <si>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</si>
  <si>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</si>
  <si>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</si>
  <si>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</si>
  <si>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</si>
  <si>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</si>
  <si>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</si>
  <si>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</si>
  <si>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</si>
  <si>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</si>
  <si>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</si>
  <si>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</si>
  <si>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</si>
  <si>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</si>
  <si>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</si>
  <si>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</si>
  <si>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</si>
  <si>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</si>
  <si>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</si>
  <si>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</si>
  <si>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</si>
  <si>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</si>
  <si>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</si>
  <si>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</si>
  <si>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</si>
  <si>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</si>
  <si>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</si>
  <si>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</si>
  <si>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</si>
  <si>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</si>
  <si>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</si>
  <si>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</si>
  <si>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</si>
  <si>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</si>
  <si>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</si>
  <si>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</si>
  <si>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</si>
  <si>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</si>
  <si>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</si>
  <si>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</si>
  <si>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</si>
  <si>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</si>
  <si>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</si>
  <si>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</si>
  <si>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</si>
  <si>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</si>
  <si>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</si>
  <si>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</si>
  <si>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</si>
  <si>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</si>
  <si>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</si>
  <si>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</si>
  <si>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</si>
  <si>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</si>
  <si>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</si>
  <si>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</si>
  <si>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</si>
  <si>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</si>
  <si>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</si>
  <si>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</si>
  <si>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</si>
  <si>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</si>
  <si>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</si>
  <si>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</si>
  <si>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</si>
  <si>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</si>
  <si>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</si>
  <si>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</si>
  <si>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</si>
  <si>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</si>
  <si>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</si>
  <si>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</si>
  <si>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</si>
  <si>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</si>
  <si>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</si>
  <si>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</si>
  <si>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</si>
  <si>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</si>
  <si>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</si>
  <si>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</si>
  <si>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</si>
  <si>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</si>
  <si>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</si>
  <si>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</si>
  <si>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</si>
  <si>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</si>
  <si>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</si>
  <si>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</si>
  <si>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</si>
  <si>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</si>
  <si>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</si>
  <si>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</si>
  <si>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</si>
  <si>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</si>
  <si>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</si>
  <si>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</si>
  <si>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</si>
  <si>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</si>
  <si>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</si>
  <si>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</si>
  <si>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</si>
  <si>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</si>
  <si>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</si>
  <si>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</si>
  <si>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</si>
  <si>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</si>
  <si>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</si>
  <si>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</si>
  <si>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</si>
  <si>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</si>
  <si>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</si>
  <si>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</si>
  <si>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</si>
  <si>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</si>
  <si>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</si>
  <si>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</si>
  <si>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</si>
  <si>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</si>
  <si>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</si>
  <si>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</si>
  <si>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</si>
  <si>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</si>
  <si>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</si>
  <si>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</si>
  <si>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</si>
  <si>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</si>
  <si>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</si>
  <si>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</si>
  <si>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</si>
  <si>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</si>
  <si>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</si>
  <si>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</si>
  <si>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</si>
  <si>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</si>
  <si>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</si>
  <si>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</si>
  <si>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</si>
  <si>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</si>
  <si>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</si>
  <si>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</si>
  <si>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</si>
  <si>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</si>
  <si>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</si>
  <si>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</si>
  <si>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</si>
  <si>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</si>
  <si>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</si>
  <si>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</si>
  <si>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</si>
  <si>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</si>
  <si>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</si>
  <si>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</si>
  <si>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</si>
  <si>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</si>
  <si>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</si>
  <si>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</si>
  <si>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</si>
  <si>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</si>
  <si>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</si>
  <si>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</si>
  <si>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</si>
  <si>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</si>
  <si>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</si>
  <si>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</si>
  <si>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</si>
  <si>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</si>
  <si>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</si>
  <si>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</si>
  <si>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</si>
  <si>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</si>
  <si>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</si>
  <si>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</si>
  <si>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</si>
  <si>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</si>
  <si>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</si>
  <si>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</si>
  <si>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</si>
  <si>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</si>
  <si>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</si>
  <si>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</si>
  <si>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</si>
  <si>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</si>
  <si>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</si>
  <si>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</si>
  <si>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</si>
  <si>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</si>
  <si>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</si>
  <si>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</si>
  <si>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</si>
  <si>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</si>
  <si>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</si>
  <si>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</si>
  <si>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</si>
  <si>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</si>
  <si>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</si>
  <si>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</si>
  <si>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</si>
  <si>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</si>
  <si>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</si>
  <si>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</si>
  <si>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</si>
  <si>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</si>
  <si>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</si>
  <si>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</si>
  <si>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</si>
  <si>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</si>
  <si>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</si>
  <si>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</si>
  <si>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</si>
  <si>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</si>
  <si>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</si>
  <si>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</si>
  <si>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</si>
  <si>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</si>
  <si>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</si>
  <si>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</si>
  <si>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</si>
  <si>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</si>
  <si>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</si>
  <si>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</si>
  <si>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</si>
  <si>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</si>
  <si>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</si>
  <si>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</si>
  <si>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</si>
  <si>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</si>
  <si>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</si>
  <si>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</si>
  <si>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</si>
  <si>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</si>
  <si>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</si>
  <si>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</si>
  <si>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</si>
  <si>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</si>
  <si>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</si>
  <si>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</si>
  <si>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</si>
  <si>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</si>
  <si>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</si>
  <si>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</si>
  <si>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</si>
  <si>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</si>
  <si>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</si>
  <si>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</si>
  <si>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</si>
  <si>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</si>
  <si>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</si>
  <si>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</si>
  <si>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</si>
  <si>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</si>
  <si>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</si>
  <si>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</si>
  <si>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</si>
  <si>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</si>
  <si>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</si>
  <si>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</si>
  <si>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</si>
  <si>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</si>
  <si>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</si>
  <si>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</si>
  <si>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</si>
  <si>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</si>
  <si>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</si>
  <si>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</si>
  <si>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</si>
  <si>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</si>
  <si>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</si>
  <si>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</si>
  <si>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</si>
  <si>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</si>
  <si>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</si>
  <si>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</si>
  <si>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</si>
  <si>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</si>
  <si>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</si>
  <si>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</si>
  <si>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</si>
  <si>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</si>
  <si>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</si>
  <si>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</si>
  <si>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</si>
  <si>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</si>
  <si>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</si>
  <si>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</si>
  <si>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</si>
  <si>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</si>
  <si>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</si>
  <si>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</si>
  <si>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</si>
  <si>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</si>
  <si>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</si>
  <si>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</si>
  <si>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</si>
  <si>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</si>
  <si>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</si>
  <si>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</si>
  <si>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</si>
  <si>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</si>
  <si>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</si>
  <si>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</si>
  <si>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</si>
  <si>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</si>
  <si>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</si>
  <si>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</si>
  <si>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</si>
  <si>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</si>
  <si>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</si>
  <si>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</si>
  <si>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</si>
  <si>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</si>
  <si>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</si>
  <si>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</si>
  <si>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</si>
  <si>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</si>
  <si>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</si>
  <si>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</si>
  <si>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</si>
  <si>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</si>
  <si>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</si>
  <si>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</si>
  <si>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</si>
  <si>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</si>
  <si>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</si>
  <si>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</si>
  <si>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</si>
  <si>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</si>
  <si>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</si>
  <si>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</si>
  <si>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</si>
  <si>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</si>
  <si>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</si>
  <si>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</si>
  <si>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</si>
  <si>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</si>
  <si>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</si>
  <si>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</si>
  <si>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</si>
  <si>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</si>
  <si>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</si>
  <si>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</si>
  <si>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</si>
  <si>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</si>
  <si>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</si>
  <si>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</si>
  <si>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</si>
  <si>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</si>
  <si>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</si>
  <si>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</si>
  <si>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</si>
  <si>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</si>
  <si>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</si>
  <si>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</si>
  <si>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</si>
  <si>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</si>
  <si>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</si>
  <si>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</si>
  <si>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</si>
  <si>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</si>
  <si>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</si>
  <si>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</si>
  <si>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</si>
  <si>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</si>
  <si>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</si>
  <si>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</si>
  <si>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</si>
  <si>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</si>
  <si>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</si>
  <si>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</si>
  <si>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</si>
  <si>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</si>
  <si>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</si>
  <si>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</si>
  <si>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</si>
  <si>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</si>
  <si>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</si>
  <si>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</si>
  <si>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</si>
  <si>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</si>
  <si>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</si>
  <si>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</si>
  <si>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</si>
  <si>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</si>
  <si>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</si>
  <si>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</si>
  <si>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</si>
  <si>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</si>
  <si>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</si>
  <si>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</si>
  <si>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</si>
  <si>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</si>
  <si>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</si>
  <si>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</si>
  <si>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</si>
  <si>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</si>
  <si>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</si>
  <si>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</si>
  <si>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</si>
  <si>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</si>
  <si>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</si>
  <si>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</si>
  <si>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</si>
  <si>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</si>
  <si>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</si>
  <si>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</si>
  <si>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</si>
  <si>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</si>
  <si>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</si>
  <si>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</si>
  <si>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</si>
  <si>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</si>
  <si>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</si>
  <si>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</si>
  <si>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</si>
  <si>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</si>
  <si>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</si>
  <si>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</si>
  <si>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</si>
  <si>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</si>
  <si>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</si>
  <si>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</si>
  <si>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</si>
  <si>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</si>
  <si>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</si>
  <si>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</si>
  <si>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</si>
  <si>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</si>
  <si>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</si>
  <si>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</si>
  <si>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</si>
  <si>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</si>
  <si>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</si>
  <si>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</si>
  <si>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</si>
  <si>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</si>
  <si>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</si>
  <si>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</si>
  <si>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</si>
  <si>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</si>
  <si>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</si>
  <si>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</si>
  <si>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</si>
  <si>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</si>
  <si>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</si>
  <si>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</si>
  <si>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</si>
  <si>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</si>
  <si>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</si>
  <si>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</si>
  <si>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</si>
  <si>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</si>
  <si>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</si>
  <si>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</si>
  <si>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</si>
  <si>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</si>
  <si>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</si>
  <si>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</si>
  <si>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</si>
  <si>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</si>
  <si>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</si>
  <si>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</si>
  <si>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</si>
  <si>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</si>
  <si>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</si>
  <si>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</si>
  <si>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</si>
  <si>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</si>
  <si>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</si>
  <si>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</si>
  <si>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</si>
  <si>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</si>
  <si>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</si>
  <si>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</si>
  <si>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</si>
  <si>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</si>
  <si>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</si>
  <si>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</si>
  <si>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</si>
  <si>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</si>
  <si>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</si>
  <si>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</si>
  <si>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</si>
  <si>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</si>
  <si>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</si>
  <si>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</si>
  <si>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</si>
  <si>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</si>
  <si>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</si>
  <si>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</si>
  <si>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</si>
  <si>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</si>
  <si>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</si>
  <si>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</si>
  <si>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</si>
  <si>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</si>
  <si>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</si>
  <si>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</si>
  <si>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</si>
  <si>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</si>
  <si>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</si>
  <si>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</si>
  <si>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</si>
  <si>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</si>
  <si>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</si>
  <si>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</si>
  <si>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</si>
  <si>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</si>
  <si>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</si>
  <si>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</si>
  <si>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</si>
  <si>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</si>
  <si>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</si>
  <si>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</si>
  <si>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</si>
  <si>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</si>
  <si>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</si>
  <si>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</si>
  <si>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</si>
  <si>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</si>
  <si>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</si>
  <si>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</si>
  <si>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</si>
  <si>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</si>
  <si>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</si>
  <si>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</si>
  <si>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</si>
  <si>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</si>
  <si>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</si>
  <si>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</si>
  <si>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</si>
  <si>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</si>
  <si>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</si>
  <si>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</si>
  <si>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</si>
  <si>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</si>
  <si>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</si>
  <si>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</si>
  <si>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</si>
  <si>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</si>
  <si>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</si>
  <si>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</si>
  <si>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</si>
  <si>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</si>
  <si>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</si>
  <si>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</si>
  <si>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</si>
  <si>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</si>
  <si>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</si>
  <si>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</si>
  <si>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</si>
  <si>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</si>
  <si>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</si>
  <si>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</si>
  <si>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</si>
  <si>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</si>
  <si>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</si>
  <si>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</si>
  <si>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</si>
  <si>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</si>
  <si>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</si>
  <si>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</si>
  <si>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</si>
  <si>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</si>
  <si>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</si>
  <si>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</si>
  <si>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</si>
  <si>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</si>
  <si>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</si>
  <si>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</si>
  <si>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</si>
  <si>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</si>
  <si>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</si>
  <si>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</si>
  <si>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</si>
  <si>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</si>
  <si>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</si>
  <si>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</si>
  <si>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</si>
  <si>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</si>
  <si>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</si>
  <si>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</si>
  <si>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</si>
  <si>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</si>
  <si>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</si>
  <si>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</si>
  <si>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</si>
  <si>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</si>
  <si>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</si>
  <si>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</si>
  <si>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</si>
  <si>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</si>
  <si>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</si>
  <si>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</si>
  <si>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</si>
  <si>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</si>
  <si>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</si>
  <si>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</si>
  <si>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</si>
  <si>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</si>
  <si>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</si>
  <si>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</si>
  <si>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</si>
  <si>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</si>
  <si>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</si>
  <si>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</si>
  <si>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</si>
  <si>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</si>
  <si>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</si>
  <si>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</si>
  <si>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</si>
  <si>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</si>
  <si>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</si>
  <si>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</si>
  <si>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</si>
  <si>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</si>
  <si>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</si>
  <si>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</si>
  <si>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</si>
  <si>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</si>
  <si>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</si>
  <si>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</si>
  <si>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</si>
  <si>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</si>
  <si>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</si>
  <si>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</si>
  <si>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</si>
  <si>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</si>
  <si>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</si>
  <si>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</si>
  <si>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</si>
  <si>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</si>
  <si>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</si>
  <si>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</si>
  <si>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</si>
  <si>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</si>
  <si>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</si>
  <si>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</si>
  <si>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</si>
  <si>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</si>
  <si>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</si>
  <si>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</si>
  <si>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</si>
  <si>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</si>
  <si>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</si>
  <si>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</si>
  <si>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</si>
  <si>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</si>
  <si>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</si>
  <si>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</si>
  <si>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</si>
  <si>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</si>
  <si>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</si>
  <si>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</si>
  <si>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</si>
  <si>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</si>
  <si>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</si>
  <si>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</si>
  <si>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</si>
  <si>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</si>
  <si>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</si>
  <si>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</si>
  <si>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</si>
  <si>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</si>
  <si>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</si>
  <si>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</si>
  <si>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</si>
  <si>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</si>
  <si>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</si>
  <si>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</si>
  <si>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</si>
  <si>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</si>
  <si>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</si>
  <si>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</si>
  <si>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</si>
  <si>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</si>
  <si>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</si>
  <si>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</si>
  <si>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</si>
  <si>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</si>
  <si>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</si>
  <si>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</si>
  <si>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</si>
  <si>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</si>
  <si>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</si>
  <si>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</si>
  <si>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</si>
  <si>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</si>
  <si>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</si>
  <si>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</si>
  <si>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</si>
  <si>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</si>
  <si>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</si>
  <si>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</si>
  <si>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</si>
  <si>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</si>
  <si>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</si>
  <si>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</si>
  <si>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</si>
  <si>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</si>
  <si>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</si>
  <si>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</si>
  <si>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</si>
  <si>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</si>
  <si>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</si>
  <si>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</si>
  <si>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</si>
  <si>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</si>
  <si>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</si>
  <si>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</si>
  <si>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</si>
  <si>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</si>
  <si>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</si>
  <si>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</si>
  <si>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</si>
  <si>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</si>
  <si>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</si>
  <si>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</si>
  <si>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</si>
  <si>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</si>
  <si>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</si>
  <si>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</si>
  <si>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</si>
  <si>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</si>
  <si>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</si>
  <si>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</si>
  <si>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</si>
  <si>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</si>
  <si>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</si>
  <si>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</si>
  <si>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</si>
  <si>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</si>
  <si>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</si>
  <si>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</si>
  <si>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</si>
  <si>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</si>
  <si>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</si>
  <si>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</si>
  <si>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</si>
  <si>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</si>
  <si>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</si>
  <si>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</si>
  <si>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</si>
  <si>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</si>
  <si>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</si>
  <si>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</si>
  <si>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</si>
  <si>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</si>
  <si>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</si>
  <si>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</si>
  <si>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</si>
  <si>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</si>
  <si>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</si>
  <si>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</si>
  <si>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</si>
  <si>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</si>
  <si>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</si>
  <si>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</si>
  <si>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</si>
  <si>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</si>
  <si>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</si>
  <si>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</si>
  <si>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</si>
  <si>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</si>
  <si>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</si>
  <si>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</si>
  <si>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</si>
  <si>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</si>
  <si>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</si>
  <si>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</si>
  <si>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</si>
  <si>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</si>
  <si>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</si>
  <si>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</si>
  <si>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</si>
  <si>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</si>
  <si>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</si>
  <si>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</si>
  <si>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</si>
  <si>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</si>
  <si>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</si>
  <si>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</si>
  <si>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</si>
  <si>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</si>
  <si>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</si>
  <si>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</si>
  <si>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</si>
  <si>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</si>
  <si>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</si>
  <si>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</si>
  <si>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</si>
  <si>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</si>
  <si>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</si>
  <si>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</si>
  <si>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</si>
  <si>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</si>
  <si>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</si>
  <si>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</si>
  <si>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</si>
  <si>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</si>
  <si>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</si>
  <si>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</si>
  <si>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</si>
  <si>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</si>
  <si>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</si>
  <si>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</si>
  <si>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</si>
  <si>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</si>
  <si>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</si>
  <si>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</si>
  <si>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</si>
  <si>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</si>
  <si>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</si>
  <si>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</si>
  <si>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</si>
  <si>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</si>
  <si>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</si>
  <si>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</si>
  <si>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</si>
  <si>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</si>
  <si>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</si>
  <si>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</si>
  <si>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</si>
  <si>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</si>
  <si>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</si>
  <si>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</si>
  <si>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</si>
  <si>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</si>
  <si>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</si>
  <si>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</si>
  <si>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</si>
  <si>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</si>
  <si>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</si>
  <si>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</si>
  <si>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</si>
  <si>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</si>
  <si>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</si>
  <si>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</si>
  <si>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</si>
  <si>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</si>
  <si>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</si>
  <si>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</si>
  <si>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</si>
  <si>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</si>
  <si>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</si>
  <si>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</si>
  <si>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</si>
  <si>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</si>
  <si>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</si>
  <si>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</si>
  <si>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</si>
  <si>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</si>
  <si>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</si>
  <si>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</si>
  <si>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</si>
  <si>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</si>
  <si>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</si>
  <si>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</si>
  <si>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</si>
  <si>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</si>
  <si>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</si>
  <si>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</si>
  <si>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</si>
  <si>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</si>
  <si>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</si>
  <si>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</si>
  <si>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</si>
  <si>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</si>
  <si>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</si>
  <si>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</si>
  <si>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</si>
  <si>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</si>
  <si>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</si>
  <si>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</si>
  <si>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</si>
  <si>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</si>
  <si>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</si>
  <si>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</si>
  <si>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</si>
  <si>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</si>
  <si>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</si>
  <si>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</si>
  <si>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</si>
  <si>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</si>
  <si>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</si>
  <si>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</si>
  <si>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</si>
  <si>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</si>
  <si>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</si>
  <si>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</si>
  <si>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</si>
  <si>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</si>
  <si>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</si>
  <si>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</si>
  <si>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</si>
  <si>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</si>
  <si>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</si>
  <si>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</si>
  <si>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</si>
  <si>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</si>
  <si>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</si>
  <si>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</si>
  <si>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</si>
  <si>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</si>
  <si>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</si>
  <si>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</si>
  <si>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</si>
  <si>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</si>
  <si>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</si>
  <si>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</si>
  <si>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</si>
  <si>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</si>
  <si>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</si>
  <si>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</si>
  <si>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</si>
  <si>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</si>
  <si>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</si>
  <si>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</si>
  <si>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</si>
  <si>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</si>
  <si>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</si>
  <si>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</si>
  <si>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</si>
  <si>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</si>
  <si>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</si>
  <si>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</si>
  <si>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</si>
  <si>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</si>
  <si>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</si>
  <si>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</si>
  <si>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</si>
  <si>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</si>
  <si>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</si>
  <si>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</si>
  <si>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</si>
  <si>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</si>
  <si>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</si>
  <si>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</si>
  <si>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</si>
  <si>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</si>
  <si>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</si>
  <si>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</si>
  <si>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</si>
  <si>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</si>
  <si>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</si>
  <si>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</si>
  <si>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</si>
  <si>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</si>
  <si>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</si>
  <si>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</si>
  <si>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</si>
  <si>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</si>
  <si>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</si>
  <si>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</si>
  <si>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</si>
  <si>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</si>
  <si>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</si>
  <si>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</si>
  <si>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</si>
  <si>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</si>
  <si>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</si>
  <si>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</si>
  <si>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</si>
  <si>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</si>
  <si>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</si>
  <si>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</si>
  <si>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</si>
  <si>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</si>
  <si>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</si>
  <si>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</si>
  <si>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</si>
  <si>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</si>
  <si>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</si>
  <si>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</si>
  <si>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</si>
  <si>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</si>
  <si>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</si>
  <si>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</si>
  <si>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</si>
  <si>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</si>
  <si>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</si>
  <si>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</si>
  <si>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</si>
  <si>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</si>
  <si>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</si>
  <si>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</si>
  <si>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</si>
  <si>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</si>
  <si>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</si>
  <si>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</si>
  <si>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</si>
  <si>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</si>
  <si>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</si>
  <si>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</si>
  <si>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</si>
  <si>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</si>
  <si>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</si>
  <si>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</si>
  <si>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</si>
  <si>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</si>
  <si>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</si>
  <si>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</si>
  <si>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</si>
  <si>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</si>
  <si>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</si>
  <si>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</si>
  <si>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</si>
  <si>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</si>
  <si>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</si>
  <si>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</si>
  <si>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</si>
  <si>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</si>
  <si>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</si>
  <si>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</si>
  <si>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</si>
  <si>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</si>
  <si>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</si>
  <si>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</si>
  <si>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</si>
  <si>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</si>
  <si>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</si>
  <si>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</si>
  <si>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</si>
  <si>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</si>
  <si>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</si>
  <si>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</si>
  <si>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</si>
  <si>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</si>
  <si>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</si>
  <si>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</si>
  <si>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</si>
  <si>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</si>
  <si>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</si>
  <si>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</si>
  <si>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</si>
  <si>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</si>
  <si>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</si>
  <si>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</si>
  <si>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</si>
  <si>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</si>
  <si>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</si>
  <si>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</si>
  <si>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</si>
  <si>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</si>
  <si>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</si>
  <si>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</si>
  <si>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</si>
  <si>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</si>
  <si>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</si>
  <si>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</si>
  <si>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</si>
  <si>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</si>
  <si>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</si>
  <si>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</si>
  <si>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</si>
  <si>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</si>
  <si>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</si>
  <si>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</si>
  <si>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</si>
  <si>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</si>
  <si>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</si>
  <si>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</si>
  <si>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</si>
  <si>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</si>
  <si>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</si>
  <si>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</si>
  <si>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</si>
  <si>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</si>
  <si>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</si>
  <si>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</si>
  <si>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</si>
  <si>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</si>
  <si>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</si>
  <si>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</si>
  <si>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</si>
  <si>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</si>
  <si>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</si>
  <si>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</si>
  <si>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</si>
  <si>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</si>
  <si>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</si>
  <si>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</si>
  <si>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</si>
  <si>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</si>
  <si>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</si>
  <si>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</si>
  <si>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</si>
  <si>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</si>
  <si>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</si>
  <si>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</si>
  <si>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</si>
  <si>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</si>
  <si>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</si>
  <si>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</si>
  <si>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</si>
  <si>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</si>
  <si>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</si>
  <si>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</si>
  <si>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</si>
  <si>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</si>
  <si>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</si>
  <si>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</si>
  <si>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</si>
  <si>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</si>
  <si>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</si>
  <si>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</si>
  <si>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</si>
  <si>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</si>
  <si>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</si>
  <si>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</si>
  <si>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</si>
  <si>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</si>
  <si>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</si>
  <si>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</si>
  <si>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</si>
  <si>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</si>
  <si>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</si>
  <si>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</si>
  <si>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</si>
  <si>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</si>
  <si>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</si>
  <si>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</si>
  <si>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</si>
  <si>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</si>
  <si>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</si>
  <si>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</si>
  <si>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</si>
  <si>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</si>
  <si>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</si>
  <si>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</si>
  <si>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</si>
  <si>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</si>
  <si>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</si>
  <si>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</si>
  <si>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</si>
  <si>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</si>
  <si>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</si>
  <si>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</si>
  <si>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</si>
  <si>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</si>
  <si>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</si>
  <si>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</si>
  <si>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</si>
  <si>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</si>
  <si>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</si>
  <si>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</si>
  <si>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</si>
  <si>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</si>
  <si>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</si>
  <si>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</si>
  <si>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</si>
  <si>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</si>
  <si>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</si>
  <si>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</si>
  <si>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</si>
  <si>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</si>
  <si>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</si>
  <si>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</si>
  <si>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</si>
  <si>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</si>
  <si>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</si>
  <si>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</si>
  <si>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</si>
  <si>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</si>
  <si>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</si>
  <si>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</si>
  <si>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</si>
  <si>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</si>
  <si>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</si>
  <si>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</si>
  <si>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</si>
  <si>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</si>
  <si>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</si>
  <si>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</si>
  <si>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</si>
  <si>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</si>
  <si>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</si>
  <si>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</si>
  <si>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</si>
  <si>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</si>
  <si>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</si>
  <si>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</si>
  <si>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</si>
  <si>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</si>
  <si>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</si>
  <si>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</si>
  <si>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</si>
  <si>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</si>
  <si>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</si>
  <si>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</si>
  <si>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</si>
  <si>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</si>
  <si>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</si>
  <si>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</si>
  <si>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</si>
  <si>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</si>
  <si>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</si>
  <si>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</si>
  <si>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</si>
  <si>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</si>
  <si>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</si>
  <si>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</si>
  <si>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</si>
  <si>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</si>
  <si>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</si>
  <si>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</si>
  <si>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</si>
  <si>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</si>
  <si>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</si>
  <si>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</si>
  <si>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</si>
  <si>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</si>
  <si>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</si>
  <si>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</si>
  <si>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</si>
  <si>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</si>
  <si>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</si>
  <si>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</si>
  <si>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</si>
  <si>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</si>
  <si>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</si>
  <si>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</si>
  <si>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</si>
  <si>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</si>
  <si>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</si>
  <si>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</si>
  <si>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</si>
  <si>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</si>
  <si>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</si>
  <si>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</si>
  <si>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</si>
  <si>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</si>
  <si>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</si>
  <si>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</si>
  <si>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</si>
  <si>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</si>
  <si>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</si>
  <si>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</si>
  <si>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</si>
  <si>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</si>
  <si>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</si>
  <si>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</si>
  <si>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</si>
  <si>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</si>
  <si>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</si>
  <si>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</si>
  <si>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</si>
  <si>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</si>
  <si>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</si>
  <si>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</si>
  <si>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</si>
  <si>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</si>
  <si>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</si>
  <si>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</si>
  <si>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</si>
  <si>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</si>
  <si>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</si>
  <si>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</si>
  <si>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</si>
  <si>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</si>
  <si>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</si>
  <si>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</si>
  <si>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</si>
  <si>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</si>
  <si>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</si>
  <si>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</si>
  <si>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</si>
  <si>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</si>
  <si>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</si>
  <si>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</si>
  <si>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</si>
  <si>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</si>
  <si>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</si>
  <si>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</si>
  <si>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</si>
  <si>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</si>
  <si>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</si>
  <si>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</si>
  <si>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</si>
  <si>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</si>
  <si>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</si>
  <si>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</si>
  <si>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</si>
  <si>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</si>
  <si>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</si>
  <si>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</si>
  <si>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</si>
  <si>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</si>
  <si>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</si>
  <si>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</si>
  <si>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</si>
  <si>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</si>
  <si>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</si>
  <si>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</si>
  <si>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</si>
  <si>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</si>
  <si>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</si>
  <si>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</si>
  <si>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</si>
  <si>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</si>
  <si>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</si>
  <si>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</si>
  <si>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</si>
  <si>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</si>
  <si>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</si>
  <si>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</si>
  <si>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</si>
  <si>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</si>
  <si>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</si>
  <si>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</si>
  <si>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</si>
  <si>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</si>
  <si>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</si>
  <si>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</si>
  <si>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</si>
  <si>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</si>
  <si>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</si>
  <si>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</si>
  <si>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</si>
  <si>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</si>
  <si>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</si>
  <si>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</si>
  <si>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</si>
  <si>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</si>
  <si>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</si>
  <si>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</si>
  <si>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</si>
  <si>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</si>
  <si>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</si>
  <si>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</si>
  <si>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</si>
  <si>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</si>
  <si>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</si>
  <si>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</si>
  <si>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</si>
  <si>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</si>
  <si>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</si>
  <si>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</si>
  <si>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</si>
  <si>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</si>
  <si>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</si>
  <si>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</si>
  <si>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</si>
  <si>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</si>
  <si>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</si>
  <si>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</si>
  <si>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</si>
  <si>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</si>
  <si>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</si>
  <si>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</si>
  <si>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</si>
  <si>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</si>
  <si>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</si>
  <si>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</si>
  <si>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</si>
  <si>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</si>
  <si>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</si>
  <si>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</si>
  <si>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</si>
  <si>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</si>
  <si>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</si>
  <si>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</si>
  <si>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</si>
  <si>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</si>
  <si>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</si>
  <si>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</si>
  <si>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</si>
  <si>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</si>
  <si>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</si>
  <si>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</si>
  <si>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</si>
  <si>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</si>
  <si>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</si>
  <si>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</si>
  <si>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</si>
  <si>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</si>
  <si>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</si>
  <si>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</si>
  <si>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</si>
  <si>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</si>
  <si>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</si>
  <si>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</si>
  <si>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</si>
  <si>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</si>
  <si>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</si>
  <si>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</si>
  <si>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</si>
  <si>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</si>
  <si>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</si>
  <si>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</si>
  <si>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</si>
  <si>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</si>
  <si>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</si>
  <si>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</si>
  <si>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</si>
  <si>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</si>
  <si>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</si>
  <si>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</si>
  <si>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</si>
  <si>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</si>
  <si>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</si>
  <si>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</si>
  <si>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</si>
  <si>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</si>
  <si>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</si>
  <si>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</si>
  <si>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</si>
  <si>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</si>
  <si>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</si>
  <si>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</si>
  <si>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</si>
  <si>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</si>
  <si>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</si>
  <si>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</si>
  <si>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</si>
  <si>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</si>
  <si>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</si>
  <si>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</si>
  <si>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</si>
  <si>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</si>
  <si>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</si>
  <si>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</si>
  <si>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</si>
  <si>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</si>
  <si>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</si>
  <si>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</si>
  <si>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</si>
  <si>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</si>
  <si>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</si>
  <si>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</si>
  <si>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</si>
  <si>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</si>
  <si>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</si>
  <si>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</si>
  <si>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</si>
  <si>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</si>
  <si>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</si>
  <si>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</si>
  <si>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</si>
  <si>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</si>
  <si>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</si>
  <si>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</si>
  <si>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</si>
  <si>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</si>
  <si>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</si>
  <si>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</si>
  <si>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</si>
  <si>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</si>
  <si>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</si>
  <si>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</si>
  <si>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</si>
  <si>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</si>
  <si>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</si>
  <si>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</si>
  <si>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</si>
  <si>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</si>
  <si>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</si>
  <si>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</si>
  <si>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</si>
  <si>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</si>
  <si>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</si>
  <si>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</si>
  <si>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</si>
  <si>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</si>
  <si>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</si>
  <si>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</si>
  <si>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</si>
  <si>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</si>
  <si>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</si>
  <si>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</si>
  <si>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</si>
  <si>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</si>
  <si>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</si>
  <si>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</si>
  <si>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</si>
  <si>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</si>
  <si>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</si>
  <si>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</si>
  <si>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</si>
  <si>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</si>
  <si>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</si>
  <si>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</si>
  <si>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</si>
  <si>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</si>
  <si>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</si>
  <si>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</si>
  <si>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</si>
  <si>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</si>
  <si>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</si>
  <si>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</si>
  <si>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</si>
  <si>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</si>
  <si>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</si>
  <si>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</si>
  <si>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</si>
  <si>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</si>
  <si>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</si>
  <si>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</si>
  <si>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</si>
  <si>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</si>
  <si>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</si>
  <si>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</si>
  <si>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</si>
  <si>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</si>
  <si>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</si>
  <si>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</si>
  <si>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</si>
  <si>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</si>
  <si>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</si>
  <si>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</si>
  <si>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</si>
  <si>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</si>
  <si>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</si>
  <si>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</si>
  <si>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</si>
  <si>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</si>
  <si>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</si>
  <si>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</si>
  <si>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</si>
  <si>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</si>
  <si>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</si>
  <si>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</si>
  <si>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</si>
  <si>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</si>
  <si>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</si>
  <si>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</si>
  <si>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</si>
  <si>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</si>
  <si>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</si>
  <si>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</si>
  <si>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</si>
  <si>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</si>
  <si>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</si>
  <si>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</si>
  <si>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</si>
  <si>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</si>
  <si>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</si>
  <si>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</si>
  <si>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</si>
  <si>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</si>
  <si>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</si>
  <si>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</si>
  <si>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</si>
  <si>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</si>
  <si>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</si>
  <si>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</si>
  <si>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</si>
  <si>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</si>
  <si>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</si>
  <si>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</si>
  <si>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</si>
  <si>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</si>
  <si>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</si>
  <si>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</si>
  <si>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</si>
  <si>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</si>
  <si>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</si>
  <si>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</si>
  <si>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</si>
  <si>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</si>
  <si>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</si>
  <si>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</si>
  <si>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</si>
  <si>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</si>
  <si>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</si>
  <si>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</si>
  <si>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</si>
  <si>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</si>
  <si>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</si>
  <si>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</si>
  <si>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</si>
  <si>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</si>
  <si>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</si>
  <si>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</si>
  <si>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</si>
  <si>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</si>
  <si>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</si>
  <si>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</si>
  <si>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</si>
  <si>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</si>
  <si>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</si>
  <si>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</si>
  <si>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</si>
  <si>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</si>
  <si>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</si>
  <si>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</si>
  <si>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</si>
  <si>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</si>
  <si>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</si>
  <si>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</si>
  <si>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</si>
  <si>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</si>
  <si>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</si>
  <si>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</si>
  <si>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</si>
  <si>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</si>
  <si>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</si>
  <si>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</si>
  <si>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</si>
  <si>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</si>
  <si>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</si>
  <si>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</si>
  <si>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</si>
  <si>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</si>
  <si>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</si>
  <si>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</si>
  <si>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</si>
  <si>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</si>
  <si>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</si>
  <si>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</si>
  <si>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</si>
  <si>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</si>
  <si>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</si>
  <si>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</si>
  <si>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</si>
  <si>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</si>
  <si>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</si>
  <si>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</si>
  <si>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</si>
  <si>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</si>
  <si>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</si>
  <si>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</si>
  <si>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</si>
  <si>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</si>
  <si>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</si>
  <si>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</si>
  <si>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</si>
  <si>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</si>
  <si>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</si>
  <si>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</si>
  <si>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</si>
  <si>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</si>
  <si>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</si>
  <si>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</si>
  <si>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</si>
  <si>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</si>
  <si>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</si>
  <si>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</si>
  <si>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</si>
  <si>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</si>
  <si>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</si>
  <si>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</si>
  <si>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</si>
  <si>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</si>
  <si>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</si>
  <si>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</si>
  <si>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</si>
  <si>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</si>
  <si>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</si>
  <si>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</si>
  <si>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</si>
  <si>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</si>
  <si>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</si>
  <si>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</si>
  <si>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</si>
  <si>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</si>
  <si>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</si>
  <si>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</si>
  <si>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</si>
  <si>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</si>
  <si>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</si>
  <si>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</si>
  <si>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</si>
  <si>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</si>
  <si>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</si>
  <si>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</si>
  <si>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</si>
  <si>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</si>
  <si>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</si>
  <si>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</si>
  <si>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</si>
  <si>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</si>
  <si>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</si>
  <si>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</si>
  <si>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</si>
  <si>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</si>
  <si>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</si>
  <si>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</si>
  <si>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</si>
  <si>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</si>
  <si>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</si>
  <si>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</si>
  <si>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</si>
  <si>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</si>
  <si>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</si>
  <si>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</si>
  <si>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</si>
  <si>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</si>
  <si>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</si>
  <si>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</si>
  <si>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</si>
  <si>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</si>
  <si>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</si>
  <si>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</si>
  <si>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</si>
  <si>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</si>
  <si>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</si>
  <si>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</si>
  <si>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</si>
  <si>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</si>
  <si>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</si>
  <si>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</si>
  <si>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</si>
  <si>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</si>
  <si>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</si>
  <si>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</si>
  <si>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</si>
  <si>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</si>
  <si>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</si>
  <si>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</si>
  <si>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</si>
  <si>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</si>
  <si>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</si>
  <si>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</si>
  <si>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</si>
  <si>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</si>
  <si>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</si>
  <si>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</si>
  <si>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</si>
  <si>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</si>
  <si>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</si>
  <si>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</si>
  <si>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</si>
  <si>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</si>
  <si>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</si>
  <si>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</si>
  <si>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</si>
  <si>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</si>
  <si>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</si>
  <si>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</si>
  <si>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</si>
  <si>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</si>
  <si>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</si>
  <si>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</si>
  <si>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</si>
  <si>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</si>
  <si>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</si>
  <si>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</si>
  <si>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</si>
  <si>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</si>
  <si>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</si>
  <si>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</si>
  <si>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</si>
  <si>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</si>
  <si>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</si>
  <si>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</si>
  <si>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</si>
  <si>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</si>
  <si>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</si>
  <si>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</si>
  <si>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</si>
  <si>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</si>
  <si>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</si>
  <si>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</si>
  <si>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</si>
  <si>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</si>
  <si>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</si>
  <si>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</si>
  <si>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</si>
  <si>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</si>
  <si>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</si>
  <si>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</si>
  <si>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</si>
  <si>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</si>
  <si>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</si>
  <si>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</si>
  <si>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</si>
  <si>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</si>
  <si>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</si>
  <si>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</si>
  <si>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</si>
  <si>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</si>
  <si>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</si>
  <si>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</si>
  <si>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</si>
  <si>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</si>
  <si>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</si>
  <si>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</si>
  <si>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</si>
  <si>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</si>
  <si>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</si>
  <si>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</si>
  <si>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</si>
  <si>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</si>
  <si>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</si>
  <si>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</si>
  <si>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</si>
  <si>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</si>
  <si>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</si>
  <si>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</si>
  <si>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</si>
  <si>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</si>
  <si>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</si>
  <si>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</si>
  <si>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</si>
  <si>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</si>
  <si>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</si>
  <si>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</si>
  <si>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</si>
  <si>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</si>
  <si>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</si>
  <si>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</si>
  <si>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</si>
  <si>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</si>
  <si>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</si>
  <si>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</si>
  <si>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</si>
  <si>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</si>
  <si>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</si>
  <si>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</si>
  <si>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</si>
  <si>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</si>
  <si>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</si>
  <si>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</si>
  <si>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</si>
  <si>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</si>
  <si>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</si>
  <si>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</si>
  <si>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</si>
  <si>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</si>
  <si>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</si>
  <si>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</si>
  <si>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</si>
  <si>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</si>
  <si>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</si>
  <si>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</si>
  <si>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</si>
  <si>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</si>
  <si>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</si>
  <si>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</si>
  <si>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</si>
  <si>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</si>
  <si>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</si>
  <si>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</si>
  <si>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</si>
  <si>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</si>
  <si>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</si>
  <si>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</si>
  <si>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</si>
  <si>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</si>
  <si>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</si>
  <si>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</si>
  <si>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</si>
  <si>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</si>
  <si>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</si>
  <si>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</si>
  <si>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</si>
  <si>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</si>
  <si>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</si>
  <si>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</si>
  <si>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</si>
  <si>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</si>
  <si>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</si>
  <si>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</si>
  <si>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</si>
  <si>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</si>
  <si>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</si>
  <si>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</si>
  <si>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</si>
  <si>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</si>
  <si>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</si>
  <si>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</si>
  <si>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</si>
  <si>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</si>
  <si>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</si>
  <si>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</si>
  <si>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</si>
  <si>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</si>
  <si>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</si>
  <si>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</si>
  <si>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</si>
  <si>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</si>
  <si>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</si>
  <si>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</si>
  <si>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</si>
  <si>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</si>
  <si>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</si>
  <si>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</si>
  <si>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</si>
  <si>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</si>
  <si>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</si>
  <si>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</si>
  <si>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</si>
  <si>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</si>
  <si>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</si>
  <si>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</si>
  <si>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</si>
  <si>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</si>
  <si>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</si>
  <si>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</si>
  <si>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</si>
  <si>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</si>
  <si>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</si>
  <si>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</si>
  <si>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</si>
  <si>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</si>
  <si>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</si>
  <si>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</si>
  <si>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</si>
  <si>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</si>
  <si>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</si>
  <si>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</si>
  <si>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</si>
  <si>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</si>
  <si>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</si>
  <si>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</si>
  <si>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</si>
  <si>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</si>
  <si>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</si>
  <si>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</si>
  <si>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</si>
  <si>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</si>
  <si>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</si>
  <si>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</si>
  <si>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</si>
  <si>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</si>
  <si>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</si>
  <si>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</si>
  <si>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</si>
  <si>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</si>
  <si>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</si>
  <si>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</si>
  <si>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</si>
  <si>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</si>
  <si>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</si>
  <si>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</si>
  <si>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</si>
  <si>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</si>
  <si>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</si>
  <si>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</si>
  <si>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</si>
  <si>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</si>
  <si>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</si>
  <si>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</si>
  <si>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</si>
  <si>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</si>
  <si>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</si>
  <si>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</si>
  <si>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</si>
  <si>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</si>
  <si>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</si>
  <si>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</si>
  <si>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</si>
  <si>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</si>
  <si>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</si>
  <si>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</si>
  <si>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</si>
  <si>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</si>
  <si>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</si>
  <si>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</si>
  <si>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</si>
  <si>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</si>
  <si>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</si>
  <si>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</si>
  <si>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</si>
  <si>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</si>
  <si>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</si>
  <si>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</si>
  <si>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</si>
  <si>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</si>
  <si>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</si>
  <si>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</si>
  <si>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</si>
  <si>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</si>
  <si>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</si>
  <si>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</si>
  <si>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</si>
  <si>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</si>
  <si>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</si>
  <si>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</si>
  <si>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</si>
  <si>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</si>
  <si>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</si>
  <si>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</si>
  <si>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</si>
  <si>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</si>
  <si>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</si>
  <si>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</si>
  <si>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</si>
  <si>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</si>
  <si>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</si>
  <si>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</si>
  <si>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</si>
  <si>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</si>
  <si>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</si>
  <si>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</si>
  <si>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</si>
  <si>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</si>
  <si>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</si>
  <si>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</si>
  <si>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</si>
  <si>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</si>
  <si>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</si>
  <si>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</si>
  <si>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</si>
  <si>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</si>
  <si>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</si>
  <si>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</si>
  <si>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</si>
  <si>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</si>
  <si>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</si>
  <si>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</si>
  <si>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</si>
  <si>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</si>
  <si>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</si>
  <si>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</si>
  <si>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</si>
  <si>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</si>
  <si>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</si>
  <si>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</si>
  <si>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</si>
  <si>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</si>
  <si>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</si>
  <si>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</si>
  <si>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</si>
  <si>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</si>
  <si>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</si>
  <si>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</si>
  <si>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</si>
  <si>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</si>
  <si>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</si>
  <si>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</si>
  <si>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</si>
  <si>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</si>
  <si>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</si>
  <si>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</si>
  <si>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</si>
  <si>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</si>
  <si>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</si>
  <si>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</si>
  <si>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</si>
  <si>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</si>
  <si>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</si>
  <si>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</si>
  <si>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</si>
  <si>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</si>
  <si>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</si>
  <si>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</si>
  <si>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</si>
  <si>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</si>
  <si>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</si>
  <si>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</si>
  <si>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</si>
  <si>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</si>
  <si>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</si>
  <si>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</si>
  <si>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</si>
  <si>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</si>
  <si>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</si>
  <si>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</si>
  <si>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</si>
  <si>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</si>
  <si>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</si>
  <si>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</si>
  <si>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</si>
  <si>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</si>
  <si>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</si>
  <si>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</si>
  <si>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</si>
  <si>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</si>
  <si>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</si>
  <si>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</si>
  <si>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</si>
  <si>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</si>
  <si>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</si>
  <si>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</si>
  <si>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</si>
  <si>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</si>
  <si>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</si>
  <si>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</si>
  <si>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</si>
  <si>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</si>
  <si>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</si>
  <si>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</si>
  <si>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</si>
  <si>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</si>
  <si>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</si>
  <si>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</si>
  <si>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</si>
  <si>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</si>
  <si>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</si>
  <si>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</si>
  <si>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</si>
  <si>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</si>
  <si>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</si>
  <si>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</si>
  <si>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</si>
  <si>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</si>
  <si>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</si>
  <si>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</si>
  <si>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</si>
  <si>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</si>
  <si>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</si>
  <si>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</si>
  <si>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</si>
  <si>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</si>
  <si>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</si>
  <si>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</si>
  <si>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</si>
  <si>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</si>
  <si>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</si>
  <si>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</si>
  <si>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</si>
  <si>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</si>
  <si>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</si>
  <si>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</si>
  <si>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</si>
  <si>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</si>
  <si>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</si>
  <si>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</si>
  <si>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</si>
  <si>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</si>
  <si>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</si>
  <si>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</si>
  <si>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</si>
  <si>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</si>
  <si>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</si>
  <si>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</si>
  <si>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</si>
  <si>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</si>
  <si>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</si>
  <si>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</si>
  <si>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</si>
  <si>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</si>
  <si>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</si>
  <si>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</si>
  <si>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</si>
  <si>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</si>
  <si>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</si>
  <si>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</si>
  <si>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</si>
  <si>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</si>
  <si>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</si>
  <si>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</si>
  <si>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</si>
  <si>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</si>
  <si>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</si>
  <si>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</si>
  <si>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</si>
  <si>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</si>
  <si>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</si>
  <si>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</si>
  <si>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</si>
  <si>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</si>
  <si>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</si>
  <si>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</si>
  <si>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</si>
  <si>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</si>
  <si>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</si>
  <si>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</si>
  <si>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</si>
  <si>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</si>
  <si>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</si>
  <si>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</si>
  <si>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</si>
  <si>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</si>
  <si>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</si>
  <si>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</si>
  <si>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</si>
  <si>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</si>
  <si>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</si>
  <si>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</si>
  <si>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</si>
  <si>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</si>
  <si>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</si>
  <si>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</si>
  <si>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</si>
  <si>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</si>
  <si>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</si>
  <si>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</si>
  <si>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</si>
  <si>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</si>
  <si>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</si>
  <si>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</si>
  <si>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</si>
  <si>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</si>
  <si>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</si>
  <si>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</si>
  <si>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</si>
  <si>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</si>
  <si>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</si>
  <si>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</si>
  <si>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</si>
  <si>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</si>
  <si>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</si>
  <si>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</si>
  <si>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</si>
  <si>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</si>
  <si>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</si>
  <si>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</si>
  <si>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</si>
  <si>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</si>
  <si>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</si>
  <si>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</si>
  <si>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</si>
  <si>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</si>
  <si>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</si>
  <si>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</si>
  <si>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</si>
  <si>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</si>
  <si>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</si>
  <si>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</si>
  <si>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</si>
  <si>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</si>
  <si>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</si>
  <si>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</si>
  <si>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</si>
  <si>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</si>
  <si>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</si>
  <si>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</si>
  <si>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</si>
  <si>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</si>
  <si>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</si>
  <si>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</si>
  <si>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</si>
  <si>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</si>
  <si>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</si>
  <si>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</si>
  <si>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</si>
  <si>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</si>
  <si>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</si>
  <si>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</si>
  <si>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</si>
  <si>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</si>
  <si>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</si>
  <si>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</si>
  <si>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</si>
  <si>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</si>
  <si>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</si>
  <si>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</si>
  <si>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</si>
  <si>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</si>
  <si>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</si>
  <si>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</si>
  <si>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</si>
  <si>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</si>
  <si>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</si>
  <si>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</si>
  <si>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</si>
  <si>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</si>
  <si>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</si>
  <si>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</si>
  <si>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</si>
  <si>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</si>
  <si>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</si>
  <si>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</si>
  <si>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</si>
  <si>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</si>
  <si>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</si>
  <si>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</si>
  <si>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</si>
  <si>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</si>
  <si>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</si>
  <si>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</si>
  <si>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</si>
  <si>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</si>
  <si>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</si>
  <si>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</si>
  <si>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</si>
  <si>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</si>
  <si>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</si>
  <si>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</si>
  <si>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</si>
  <si>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</si>
  <si>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</si>
  <si>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</si>
  <si>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</si>
  <si>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</si>
  <si>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</si>
  <si>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</si>
  <si>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</si>
  <si>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</si>
  <si>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</si>
  <si>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</si>
  <si>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</si>
  <si>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</si>
  <si>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</si>
  <si>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</si>
  <si>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</si>
  <si>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</si>
  <si>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</si>
  <si>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</si>
  <si>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</si>
  <si>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</si>
  <si>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</si>
  <si>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</si>
  <si>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</si>
  <si>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</si>
  <si>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</si>
  <si>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</si>
  <si>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</si>
  <si>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</si>
  <si>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</si>
  <si>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</si>
  <si>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</si>
  <si>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</si>
  <si>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</si>
  <si>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</si>
  <si>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</si>
  <si>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</si>
  <si>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</si>
  <si>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</si>
  <si>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</si>
  <si>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</si>
  <si>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</si>
  <si>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</si>
  <si>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</si>
  <si>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</si>
  <si>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</si>
  <si>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</si>
  <si>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</si>
  <si>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</si>
  <si>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</si>
  <si>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</si>
  <si>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</si>
  <si>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</si>
  <si>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</si>
  <si>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</si>
  <si>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</si>
  <si>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</si>
  <si>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</si>
  <si>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</si>
  <si>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</si>
  <si>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</si>
  <si>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</si>
  <si>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</si>
  <si>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</si>
  <si>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</si>
  <si>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</si>
  <si>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</si>
  <si>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</si>
  <si>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</si>
  <si>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</si>
  <si>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</si>
  <si>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</si>
  <si>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</si>
  <si>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</si>
  <si>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</si>
  <si>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</si>
  <si>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</si>
  <si>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</si>
  <si>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</si>
  <si>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</si>
  <si>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</si>
  <si>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</si>
  <si>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</si>
  <si>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</si>
  <si>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</si>
  <si>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</si>
  <si>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</si>
  <si>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</si>
  <si>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</si>
  <si>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</si>
  <si>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</si>
  <si>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</si>
  <si>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</si>
  <si>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</si>
  <si>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</si>
  <si>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</si>
  <si>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</si>
  <si>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</si>
  <si>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</si>
  <si>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</si>
  <si>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</si>
  <si>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</si>
  <si>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</si>
  <si>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</si>
  <si>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</si>
  <si>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</si>
  <si>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</si>
  <si>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</si>
  <si>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</si>
  <si>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</si>
  <si>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</si>
  <si>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</si>
  <si>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</si>
  <si>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</si>
  <si>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</si>
  <si>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</si>
  <si>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</si>
  <si>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</si>
  <si>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</si>
  <si>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</si>
  <si>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</si>
  <si>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</si>
  <si>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</si>
  <si>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</si>
  <si>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</si>
  <si>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</si>
  <si>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</si>
  <si>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</si>
  <si>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</si>
  <si>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</si>
  <si>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</si>
  <si>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</si>
  <si>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</si>
  <si>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</si>
  <si>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</si>
  <si>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</si>
  <si>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</si>
  <si>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</si>
  <si>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</si>
  <si>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</si>
  <si>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</si>
  <si>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</si>
  <si>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</si>
  <si>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</si>
  <si>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</si>
  <si>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</si>
  <si>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</si>
  <si>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</si>
  <si>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</si>
  <si>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</si>
  <si>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</si>
  <si>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</si>
  <si>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</si>
  <si>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</si>
  <si>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</si>
  <si>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</si>
  <si>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</si>
  <si>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</si>
  <si>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</si>
  <si>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</si>
  <si>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</si>
  <si>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</si>
  <si>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</si>
  <si>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</si>
  <si>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</si>
  <si>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</si>
  <si>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</si>
  <si>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</si>
  <si>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</si>
  <si>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</si>
  <si>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</si>
  <si>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</si>
  <si>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</si>
  <si>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</si>
  <si>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</si>
  <si>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</si>
  <si>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</si>
  <si>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</si>
  <si>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</si>
  <si>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</si>
  <si>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</si>
  <si>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</si>
  <si>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</si>
  <si>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</si>
  <si>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</si>
  <si>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</si>
  <si>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</si>
  <si>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</si>
  <si>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</si>
  <si>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</si>
  <si>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</si>
  <si>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</si>
  <si>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</si>
  <si>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</si>
  <si>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</si>
  <si>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</si>
  <si>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</si>
  <si>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</si>
  <si>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</si>
  <si>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</si>
  <si>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</si>
  <si>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</si>
  <si>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</si>
  <si>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</si>
  <si>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</si>
  <si>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</si>
  <si>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</si>
  <si>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</si>
  <si>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</si>
  <si>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</si>
  <si>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</si>
  <si>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</si>
  <si>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</si>
  <si>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</si>
  <si>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</si>
  <si>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</si>
  <si>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</si>
  <si>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</si>
  <si>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</si>
  <si>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</si>
  <si>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</si>
  <si>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</si>
  <si>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</si>
  <si>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</si>
  <si>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</si>
  <si>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</si>
  <si>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</si>
  <si>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</si>
  <si>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</si>
  <si>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</si>
  <si>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</si>
  <si>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</si>
  <si>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</si>
  <si>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</si>
  <si>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</si>
  <si>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</si>
  <si>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</si>
  <si>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</si>
  <si>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</si>
  <si>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</si>
  <si>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</si>
  <si>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</si>
  <si>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</si>
  <si>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</si>
  <si>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</si>
  <si>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</si>
  <si>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</si>
  <si>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</si>
  <si>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</si>
  <si>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</si>
  <si>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</si>
  <si>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</si>
  <si>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</si>
  <si>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</si>
  <si>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</si>
  <si>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</si>
  <si>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</si>
  <si>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</si>
  <si>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</si>
  <si>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</si>
  <si>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</si>
  <si>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</si>
  <si>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</si>
  <si>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</si>
  <si>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</si>
  <si>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</si>
  <si>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</si>
  <si>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</si>
  <si>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</si>
  <si>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</si>
  <si>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</si>
  <si>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</si>
  <si>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</si>
  <si>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</si>
  <si>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</si>
  <si>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</si>
  <si>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</si>
  <si>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</si>
  <si>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</si>
  <si>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</si>
  <si>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</si>
  <si>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</si>
  <si>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</si>
  <si>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</si>
  <si>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</si>
  <si>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</si>
  <si>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</si>
  <si>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</si>
  <si>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</si>
  <si>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</si>
  <si>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</si>
  <si>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</si>
  <si>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</si>
  <si>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</si>
  <si>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</si>
  <si>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</si>
  <si>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</si>
  <si>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</si>
  <si>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</si>
  <si>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</si>
  <si>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</si>
  <si>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</si>
  <si>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</si>
  <si>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</si>
  <si>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</si>
  <si>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</si>
  <si>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</si>
  <si>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</si>
  <si>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</si>
  <si>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</si>
  <si>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</si>
  <si>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</si>
  <si>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</si>
  <si>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</si>
  <si>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</si>
  <si>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</si>
  <si>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</si>
  <si>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</si>
  <si>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</si>
  <si>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</si>
  <si>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</si>
  <si>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</si>
  <si>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</si>
  <si>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</si>
  <si>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</si>
  <si>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</si>
  <si>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</si>
  <si>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</si>
  <si>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</si>
  <si>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</si>
  <si>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</si>
  <si>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</si>
  <si>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</si>
  <si>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</si>
  <si>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</si>
  <si>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</si>
  <si>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</si>
  <si>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</si>
  <si>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</si>
  <si>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</si>
  <si>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</si>
  <si>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</si>
  <si>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</si>
  <si>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</si>
  <si>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</si>
  <si>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</si>
  <si>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</si>
  <si>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</si>
  <si>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</si>
  <si>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</si>
  <si>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</si>
  <si>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</si>
  <si>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</si>
  <si>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</si>
  <si>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</si>
  <si>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</si>
  <si>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</si>
  <si>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</si>
  <si>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</si>
  <si>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</si>
  <si>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</si>
  <si>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</si>
  <si>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</si>
  <si>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</si>
  <si>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</si>
  <si>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</si>
  <si>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</si>
  <si>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</si>
  <si>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</si>
  <si>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</si>
  <si>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</si>
  <si>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</si>
  <si>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</si>
  <si>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</si>
  <si>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</si>
  <si>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</si>
  <si>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</si>
  <si>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</si>
  <si>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</si>
  <si>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</si>
  <si>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</si>
  <si>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</si>
  <si>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</si>
  <si>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</si>
  <si>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</si>
  <si>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</si>
  <si>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</si>
  <si>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</si>
  <si>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</si>
  <si>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</si>
  <si>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</si>
  <si>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</si>
  <si>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</si>
  <si>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</si>
  <si>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</si>
  <si>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</si>
  <si>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</si>
  <si>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</si>
  <si>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</si>
  <si>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</si>
  <si>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</si>
  <si>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</si>
  <si>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</si>
  <si>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</si>
  <si>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</si>
  <si>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</si>
  <si>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</si>
  <si>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</si>
  <si>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</si>
  <si>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</si>
  <si>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</si>
  <si>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</si>
  <si>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</si>
  <si>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</si>
  <si>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</si>
  <si>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</si>
  <si>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</si>
  <si>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</si>
  <si>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</si>
  <si>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</si>
  <si>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</si>
  <si>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</si>
  <si>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</si>
  <si>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</si>
  <si>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</si>
  <si>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</si>
  <si>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</si>
  <si>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</si>
  <si>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</si>
  <si>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</si>
  <si>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</si>
  <si>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</si>
  <si>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</si>
  <si>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</si>
  <si>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</si>
  <si>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</si>
  <si>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</si>
  <si>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</si>
  <si>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</si>
  <si>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</si>
  <si>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</si>
  <si>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</si>
  <si>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</si>
  <si>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</si>
  <si>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</si>
  <si>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</si>
  <si>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</si>
  <si>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</si>
  <si>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</si>
  <si>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</si>
  <si>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</si>
  <si>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</si>
  <si>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</si>
  <si>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</si>
  <si>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</si>
  <si>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</si>
  <si>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</si>
  <si>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</si>
  <si>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</si>
  <si>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</si>
  <si>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</si>
  <si>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</si>
  <si>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</si>
  <si>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</si>
  <si>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</si>
  <si>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</si>
  <si>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</si>
  <si>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</si>
  <si>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</si>
  <si>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</si>
  <si>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</si>
  <si>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</si>
  <si>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</si>
  <si>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</si>
  <si>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</si>
  <si>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</si>
  <si>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</si>
  <si>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</si>
  <si>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</si>
  <si>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</si>
  <si>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</si>
  <si>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</si>
  <si>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</si>
  <si>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</si>
  <si>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</si>
  <si>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</si>
  <si>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</si>
  <si>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</si>
  <si>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</si>
  <si>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</si>
  <si>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</si>
  <si>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</si>
  <si>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</si>
  <si>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</si>
  <si>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</si>
  <si>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</si>
  <si>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</si>
  <si>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</si>
  <si>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</si>
  <si>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</si>
  <si>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</si>
  <si>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</si>
  <si>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</si>
  <si>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</si>
  <si>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</si>
  <si>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</si>
  <si>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</si>
  <si>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</si>
  <si>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</si>
  <si>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</si>
  <si>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</si>
  <si>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</si>
  <si>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</si>
  <si>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</si>
  <si>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</si>
  <si>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</si>
  <si>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</si>
  <si>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</si>
  <si>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</si>
  <si>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</si>
  <si>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</si>
  <si>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</si>
  <si>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</si>
  <si>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</si>
  <si>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</si>
  <si>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</si>
  <si>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</si>
  <si>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</si>
  <si>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</si>
  <si>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</si>
  <si>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</si>
  <si>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</si>
  <si>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</si>
  <si>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</si>
  <si>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</si>
  <si>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</si>
  <si>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</si>
  <si>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</si>
  <si>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</si>
  <si>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</si>
  <si>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</si>
  <si>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</si>
  <si>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</si>
  <si>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</si>
  <si>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</si>
  <si>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</si>
  <si>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</si>
  <si>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</si>
  <si>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</si>
  <si>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</si>
  <si>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</si>
  <si>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</si>
  <si>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</si>
  <si>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</si>
  <si>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</si>
  <si>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</si>
  <si>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</si>
  <si>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</si>
  <si>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</si>
  <si>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</si>
  <si>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</si>
  <si>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</si>
  <si>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</si>
  <si>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</si>
  <si>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</si>
  <si>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</si>
  <si>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</si>
  <si>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</si>
  <si>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</si>
  <si>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</si>
  <si>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</si>
  <si>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</si>
  <si>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</si>
  <si>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</si>
  <si>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</si>
  <si>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</si>
  <si>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</si>
  <si>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</si>
  <si>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</si>
  <si>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</si>
  <si>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</si>
  <si>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</si>
  <si>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</si>
  <si>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</si>
  <si>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</si>
  <si>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</si>
  <si>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</si>
  <si>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</si>
  <si>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</si>
  <si>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</si>
  <si>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</si>
  <si>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</si>
  <si>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</si>
  <si>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</si>
  <si>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</si>
  <si>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</si>
  <si>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</si>
  <si>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</si>
  <si>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</si>
  <si>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</si>
  <si>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</si>
  <si>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</si>
  <si>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</si>
  <si>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</si>
  <si>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</si>
  <si>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</si>
  <si>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</si>
  <si>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</si>
  <si>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</si>
  <si>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</si>
  <si>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</si>
  <si>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</si>
  <si>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</si>
  <si>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</si>
  <si>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</si>
  <si>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</si>
  <si>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</si>
  <si>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</si>
  <si>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</si>
  <si>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</si>
  <si>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</si>
  <si>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</si>
  <si>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</si>
  <si>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</si>
  <si>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</si>
  <si>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</si>
  <si>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</si>
  <si>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</si>
  <si>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</si>
  <si>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</si>
  <si>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</si>
  <si>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</si>
  <si>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</si>
  <si>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</si>
  <si>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</si>
  <si>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</si>
  <si>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</si>
  <si>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</si>
  <si>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</si>
  <si>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</si>
  <si>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</si>
  <si>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</si>
  <si>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</si>
  <si>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</si>
  <si>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</si>
  <si>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</si>
  <si>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</si>
  <si>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</si>
  <si>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</si>
  <si>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</si>
  <si>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</si>
  <si>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</si>
  <si>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</si>
  <si>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</si>
  <si>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</si>
  <si>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</si>
  <si>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</si>
  <si>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</si>
  <si>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</si>
  <si>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</si>
  <si>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</si>
  <si>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</si>
  <si>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</si>
  <si>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</si>
  <si>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</si>
  <si>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</si>
  <si>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</si>
  <si>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</si>
  <si>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</si>
  <si>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</si>
  <si>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</si>
  <si>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</si>
  <si>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</si>
  <si>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</si>
  <si>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</si>
  <si>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</si>
  <si>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</si>
  <si>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</si>
  <si>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</si>
  <si>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</si>
  <si>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</si>
  <si>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</si>
  <si>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</si>
  <si>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</si>
  <si>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</si>
  <si>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</si>
  <si>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</si>
  <si>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</si>
  <si>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</si>
  <si>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</si>
  <si>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</si>
  <si>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</si>
  <si>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</si>
  <si>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</si>
  <si>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</si>
  <si>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</si>
  <si>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</si>
  <si>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</si>
  <si>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</si>
  <si>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</si>
  <si>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</si>
  <si>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</si>
  <si>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</si>
  <si>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</si>
  <si>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</si>
  <si>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</si>
  <si>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</si>
  <si>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</si>
  <si>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</si>
  <si>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</si>
  <si>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</si>
  <si>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</si>
  <si>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</si>
  <si>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</si>
  <si>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</si>
  <si>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</si>
  <si>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</si>
  <si>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</si>
  <si>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</si>
  <si>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</si>
  <si>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</si>
  <si>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</si>
  <si>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</si>
  <si>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</si>
  <si>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</si>
  <si>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</si>
  <si>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</si>
  <si>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</si>
  <si>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</si>
  <si>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</si>
  <si>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</si>
  <si>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</si>
  <si>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</si>
  <si>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</si>
  <si>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</si>
  <si>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</si>
  <si>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</si>
  <si>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</si>
  <si>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</si>
  <si>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</si>
  <si>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</si>
  <si>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</si>
  <si>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</si>
  <si>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</si>
  <si>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</si>
  <si>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</si>
  <si>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</si>
  <si>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</si>
  <si>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</si>
  <si>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</si>
  <si>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</si>
  <si>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</si>
  <si>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</si>
  <si>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</si>
  <si>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</si>
  <si>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</si>
  <si>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</si>
  <si>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</si>
  <si>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</si>
  <si>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</si>
  <si>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</si>
  <si>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</si>
  <si>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</si>
  <si>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</si>
  <si>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</si>
  <si>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</si>
  <si>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</si>
  <si>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</si>
  <si>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</si>
  <si>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</si>
  <si>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</si>
  <si>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</si>
  <si>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</si>
  <si>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</si>
  <si>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</si>
  <si>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</si>
  <si>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</si>
  <si>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</si>
  <si>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</si>
  <si>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</si>
  <si>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</si>
  <si>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</si>
  <si>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</si>
  <si>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</si>
  <si>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</si>
  <si>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</si>
  <si>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</si>
  <si>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</si>
  <si>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</si>
  <si>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</si>
  <si>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</si>
  <si>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</si>
  <si>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</si>
  <si>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</si>
  <si>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</si>
  <si>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</si>
  <si>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</si>
  <si>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</si>
  <si>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</si>
  <si>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</si>
  <si>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</si>
  <si>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</si>
  <si>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</si>
  <si>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</si>
  <si>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</si>
  <si>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</si>
  <si>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</si>
  <si>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</si>
  <si>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</si>
  <si>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</si>
  <si>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</si>
  <si>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</si>
  <si>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</si>
  <si>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</si>
  <si>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</si>
  <si>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</si>
  <si>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</si>
  <si>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</si>
  <si>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</si>
  <si>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</si>
  <si>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</si>
  <si>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</si>
  <si>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</si>
  <si>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</si>
  <si>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</si>
  <si>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</si>
  <si>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</si>
  <si>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</si>
  <si>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</si>
  <si>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</si>
  <si>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</si>
  <si>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</si>
  <si>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</si>
  <si>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</si>
  <si>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</si>
  <si>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</si>
  <si>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</si>
  <si>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</si>
  <si>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</si>
  <si>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</si>
  <si>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</si>
  <si>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</si>
  <si>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</si>
  <si>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</si>
  <si>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</si>
  <si>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</si>
  <si>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</si>
  <si>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</si>
  <si>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</si>
  <si>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</si>
  <si>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</si>
  <si>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</si>
  <si>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</si>
  <si>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</si>
  <si>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</si>
  <si>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</si>
  <si>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</si>
  <si>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</si>
  <si>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</si>
  <si>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</si>
  <si>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</si>
  <si>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</si>
  <si>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</si>
  <si>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</si>
  <si>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</si>
  <si>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</si>
  <si>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</si>
  <si>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</si>
  <si>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</si>
  <si>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</si>
  <si>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</si>
  <si>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</si>
  <si>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</si>
  <si>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</si>
  <si>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</si>
  <si>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</si>
  <si>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</si>
  <si>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</si>
  <si>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</si>
  <si>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</si>
  <si>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</si>
  <si>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</si>
  <si>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</si>
  <si>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</si>
  <si>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</si>
  <si>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</si>
  <si>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</si>
  <si>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</si>
  <si>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</si>
  <si>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</si>
  <si>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</si>
  <si>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</si>
  <si>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</si>
  <si>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</si>
  <si>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</si>
  <si>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</si>
  <si>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</si>
  <si>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</si>
  <si>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</si>
  <si>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</si>
  <si>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</si>
  <si>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</si>
  <si>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</si>
  <si>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</si>
  <si>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</si>
  <si>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</si>
  <si>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</si>
  <si>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</si>
  <si>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</si>
  <si>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</si>
  <si>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</si>
  <si>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</si>
  <si>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</si>
  <si>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</si>
  <si>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</si>
  <si>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</si>
  <si>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</si>
  <si>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</si>
  <si>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</si>
  <si>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</si>
  <si>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</si>
  <si>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</si>
  <si>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</si>
  <si>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</si>
  <si>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</si>
  <si>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</si>
  <si>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</si>
  <si>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</si>
  <si>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</si>
  <si>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</si>
  <si>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</si>
  <si>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</si>
  <si>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</si>
  <si>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</si>
  <si>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</si>
  <si>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</si>
  <si>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</si>
  <si>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</si>
  <si>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</si>
  <si>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</si>
  <si>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</si>
  <si>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</si>
  <si>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</si>
  <si>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</si>
  <si>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</si>
  <si>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</si>
  <si>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</si>
  <si>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</si>
  <si>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</si>
  <si>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</si>
  <si>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</si>
  <si>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</si>
  <si>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</si>
  <si>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</si>
  <si>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</si>
  <si>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</si>
  <si>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</si>
  <si>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</si>
  <si>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</si>
  <si>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</si>
  <si>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</si>
  <si>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</si>
  <si>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</si>
  <si>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</si>
  <si>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</si>
  <si>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</si>
  <si>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</si>
  <si>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</si>
  <si>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</si>
  <si>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</si>
  <si>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</si>
  <si>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</si>
  <si>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</si>
  <si>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</si>
  <si>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</si>
  <si>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</si>
  <si>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</si>
  <si>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</si>
  <si>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</si>
  <si>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</si>
  <si>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</si>
  <si>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</si>
  <si>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</si>
  <si>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</si>
  <si>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</si>
  <si>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</si>
  <si>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</si>
  <si>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</si>
  <si>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</si>
  <si>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</si>
  <si>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</si>
  <si>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</si>
  <si>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</si>
  <si>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</si>
  <si>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</si>
  <si>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</si>
  <si>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</si>
  <si>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</si>
  <si>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</si>
  <si>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</si>
  <si>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</si>
  <si>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</si>
  <si>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</si>
  <si>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</si>
  <si>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</si>
  <si>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</si>
  <si>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</si>
  <si>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</si>
  <si>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</si>
  <si>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</si>
  <si>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</si>
  <si>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</si>
  <si>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</si>
  <si>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</si>
  <si>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</si>
  <si>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</si>
  <si>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</si>
  <si>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</si>
  <si>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</si>
  <si>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</si>
  <si>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</si>
  <si>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</si>
  <si>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</si>
  <si>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</si>
  <si>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</si>
  <si>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</si>
  <si>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</si>
  <si>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</si>
  <si>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</si>
  <si>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</si>
  <si>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</si>
  <si>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</si>
  <si>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</si>
  <si>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</si>
  <si>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</si>
  <si>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</si>
  <si>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</si>
  <si>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</si>
  <si>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</si>
  <si>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</si>
  <si>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</si>
  <si>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</si>
  <si>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</si>
  <si>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</si>
  <si>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</si>
  <si>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</si>
  <si>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</si>
  <si>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</si>
  <si>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</si>
  <si>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</si>
  <si>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</si>
  <si>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</si>
  <si>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</si>
  <si>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</si>
  <si>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</si>
  <si>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</si>
  <si>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</si>
  <si>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</si>
  <si>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</si>
  <si>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</si>
  <si>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</si>
  <si>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</si>
  <si>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</si>
  <si>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</si>
  <si>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</si>
  <si>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</si>
  <si>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</si>
  <si>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</si>
  <si>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</si>
  <si>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</si>
  <si>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</si>
  <si>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</si>
  <si>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</si>
  <si>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</si>
  <si>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</si>
  <si>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</si>
  <si>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</si>
  <si>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</si>
  <si>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</si>
  <si>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</si>
  <si>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</si>
  <si>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</si>
  <si>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</si>
  <si>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</si>
  <si>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</si>
  <si>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</si>
  <si>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</si>
  <si>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</si>
  <si>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</si>
  <si>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</si>
  <si>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</si>
  <si>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</si>
  <si>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</si>
  <si>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</si>
  <si>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</si>
  <si>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</si>
  <si>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</si>
  <si>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</si>
  <si>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</si>
  <si>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</si>
  <si>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</si>
  <si>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</si>
  <si>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</si>
  <si>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</si>
  <si>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</si>
  <si>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</si>
  <si>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</si>
  <si>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</si>
  <si>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</si>
  <si>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</si>
  <si>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</si>
  <si>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</si>
  <si>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</si>
  <si>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</si>
  <si>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</si>
  <si>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</si>
  <si>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</si>
  <si>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</si>
  <si>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</si>
  <si>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</si>
  <si>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</si>
  <si>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</si>
  <si>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</si>
  <si>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</si>
  <si>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</si>
  <si>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</si>
  <si>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</si>
  <si>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</si>
  <si>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</si>
  <si>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</si>
  <si>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</si>
  <si>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</si>
  <si>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</si>
  <si>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</si>
  <si>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</si>
  <si>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</si>
  <si>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</si>
  <si>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</si>
  <si>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</si>
  <si>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</si>
  <si>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</si>
  <si>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</si>
  <si>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</si>
  <si>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</si>
  <si>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</si>
  <si>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</si>
  <si>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</si>
  <si>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</si>
  <si>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</si>
  <si>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</si>
  <si>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</si>
  <si>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</si>
  <si>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</si>
  <si>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</si>
  <si>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</si>
  <si>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</si>
  <si>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</si>
  <si>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</si>
  <si>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</si>
  <si>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</si>
  <si>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</si>
  <si>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</si>
  <si>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</si>
  <si>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</si>
  <si>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</si>
  <si>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</si>
  <si>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</si>
  <si>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</si>
  <si>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</si>
  <si>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</si>
  <si>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</si>
  <si>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</si>
  <si>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</si>
  <si>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</si>
  <si>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</si>
  <si>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</si>
  <si>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</si>
  <si>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</si>
  <si>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</si>
  <si>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</si>
  <si>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</si>
  <si>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</si>
  <si>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</si>
  <si>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</si>
  <si>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</si>
  <si>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</si>
  <si>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</si>
  <si>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</si>
  <si>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</si>
  <si>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</si>
  <si>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</si>
  <si>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</si>
  <si>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</si>
  <si>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</si>
  <si>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</si>
  <si>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</si>
  <si>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</si>
  <si>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</si>
  <si>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</si>
  <si>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</si>
  <si>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</si>
  <si>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</si>
  <si>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</si>
  <si>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</si>
  <si>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</si>
  <si>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</si>
  <si>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</si>
  <si>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</si>
  <si>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</si>
  <si>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</si>
  <si>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</si>
  <si>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</si>
  <si>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</si>
  <si>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</si>
  <si>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</si>
  <si>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</si>
  <si>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</si>
  <si>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</si>
  <si>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</si>
  <si>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</si>
  <si>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</si>
  <si>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</si>
  <si>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</si>
  <si>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</si>
  <si>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</si>
  <si>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</si>
  <si>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</si>
  <si>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</si>
  <si>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</si>
  <si>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</si>
  <si>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</si>
  <si>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</si>
  <si>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</si>
  <si>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</si>
  <si>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</si>
  <si>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</si>
  <si>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</si>
  <si>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</si>
  <si>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</si>
  <si>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</si>
  <si>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</si>
  <si>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</si>
  <si>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</si>
  <si>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</si>
  <si>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</si>
  <si>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</si>
  <si>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</si>
  <si>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</si>
  <si>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</si>
  <si>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</si>
  <si>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</si>
  <si>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</si>
  <si>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</si>
  <si>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</si>
  <si>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</si>
  <si>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</si>
  <si>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</si>
  <si>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</si>
  <si>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</si>
  <si>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</si>
  <si>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</si>
  <si>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</si>
  <si>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</si>
  <si>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</si>
  <si>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</si>
  <si>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</si>
  <si>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</si>
  <si>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</si>
  <si>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</si>
  <si>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</si>
  <si>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</si>
  <si>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</si>
  <si>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</si>
  <si>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</si>
  <si>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</si>
  <si>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</si>
  <si>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</si>
  <si>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</si>
  <si>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</si>
  <si>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</si>
  <si>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</si>
  <si>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</si>
  <si>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</si>
  <si>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</si>
  <si>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</si>
  <si>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</si>
  <si>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</si>
  <si>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</si>
  <si>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</si>
  <si>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</si>
  <si>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</si>
  <si>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</si>
  <si>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</si>
  <si>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</si>
  <si>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</si>
  <si>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</si>
  <si>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</si>
  <si>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</si>
  <si>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</si>
  <si>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</si>
  <si>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</si>
  <si>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</si>
  <si>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</si>
  <si>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</si>
  <si>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</si>
  <si>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</si>
  <si>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</si>
  <si>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</si>
  <si>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</si>
  <si>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</si>
  <si>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</si>
  <si>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</si>
  <si>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</si>
  <si>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</si>
  <si>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</si>
  <si>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</si>
  <si>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</si>
  <si>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</si>
  <si>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</si>
  <si>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</si>
  <si>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</si>
  <si>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</si>
  <si>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</si>
  <si>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</si>
  <si>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</si>
  <si>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</si>
  <si>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</si>
  <si>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</si>
  <si>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</si>
  <si>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</si>
  <si>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</si>
  <si>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</si>
  <si>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</si>
  <si>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</si>
  <si>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</si>
  <si>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</si>
  <si>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</si>
  <si>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</si>
  <si>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</si>
  <si>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</si>
  <si>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</si>
  <si>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</si>
  <si>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</si>
  <si>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</si>
  <si>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</si>
  <si>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</si>
  <si>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</si>
  <si>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</si>
  <si>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</si>
  <si>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</si>
  <si>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</si>
  <si>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</si>
  <si>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</si>
  <si>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</si>
  <si>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</si>
  <si>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</si>
  <si>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</si>
  <si>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</si>
  <si>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</si>
  <si>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</si>
  <si>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</si>
  <si>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</si>
  <si>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</si>
  <si>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</si>
  <si>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</si>
  <si>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</si>
  <si>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</si>
  <si>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</si>
  <si>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</si>
  <si>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</si>
  <si>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</si>
  <si>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</si>
  <si>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</si>
  <si>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</si>
  <si>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</si>
  <si>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</si>
  <si>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</si>
  <si>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</si>
  <si>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</si>
  <si>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</si>
  <si>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</si>
  <si>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</si>
  <si>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</si>
  <si>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</si>
  <si>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</si>
  <si>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</si>
  <si>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</si>
  <si>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</si>
  <si>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</si>
  <si>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</si>
  <si>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</si>
  <si>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</si>
  <si>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</si>
  <si>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</si>
  <si>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</si>
  <si>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</si>
  <si>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</si>
  <si>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</si>
  <si>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</si>
  <si>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</si>
  <si>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</si>
  <si>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</si>
  <si>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</si>
  <si>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</si>
  <si>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</si>
  <si>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</si>
  <si>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</si>
  <si>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</si>
  <si>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</si>
  <si>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</si>
  <si>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</si>
  <si>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</si>
  <si>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</si>
  <si>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</si>
  <si>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</si>
  <si>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</si>
  <si>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</si>
  <si>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</si>
  <si>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</si>
  <si>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</si>
  <si>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</si>
  <si>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</si>
  <si>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</si>
  <si>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</si>
  <si>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</si>
  <si>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</si>
  <si>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</si>
  <si>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</si>
  <si>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</si>
  <si>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</si>
  <si>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</si>
  <si>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</si>
  <si>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</si>
  <si>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</si>
  <si>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</si>
  <si>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</si>
  <si>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</si>
  <si>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</si>
  <si>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</si>
  <si>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</si>
  <si>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</si>
  <si>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</si>
  <si>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</si>
  <si>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</si>
  <si>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</si>
  <si>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</si>
  <si>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</si>
  <si>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</si>
  <si>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</si>
  <si>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</si>
  <si>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</si>
  <si>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</si>
  <si>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</si>
  <si>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</si>
  <si>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</si>
  <si>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</si>
  <si>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</si>
  <si>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</si>
  <si>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</si>
  <si>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</si>
  <si>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</si>
  <si>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</si>
  <si>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</si>
  <si>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</si>
  <si>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</si>
  <si>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</si>
  <si>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</si>
  <si>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</si>
  <si>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</si>
  <si>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</si>
  <si>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</si>
  <si>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</si>
  <si>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</si>
  <si>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</si>
  <si>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</si>
  <si>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</si>
  <si>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</si>
  <si>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</si>
  <si>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</si>
  <si>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</si>
  <si>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</si>
  <si>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</si>
  <si>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</si>
  <si>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</si>
  <si>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</si>
  <si>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</si>
  <si>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</si>
  <si>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</si>
  <si>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</si>
  <si>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</si>
  <si>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</si>
  <si>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</si>
  <si>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</si>
  <si>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</si>
  <si>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</si>
  <si>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</si>
  <si>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</si>
  <si>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</si>
  <si>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</si>
  <si>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</si>
  <si>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</si>
  <si>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</si>
  <si>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</si>
  <si>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</si>
  <si>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</si>
  <si>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</si>
  <si>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</si>
  <si>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</si>
  <si>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</si>
  <si>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</si>
  <si>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</si>
  <si>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</si>
  <si>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</si>
  <si>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</si>
  <si>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</si>
  <si>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</si>
  <si>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</si>
  <si>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</si>
  <si>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</si>
  <si>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</si>
  <si>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</si>
  <si>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</si>
  <si>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</si>
  <si>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</si>
  <si>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</si>
  <si>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</si>
  <si>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</si>
  <si>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</si>
  <si>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</si>
  <si>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</si>
  <si>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</si>
  <si>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</si>
  <si>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</si>
  <si>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</si>
  <si>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</si>
  <si>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</si>
  <si>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</si>
  <si>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</si>
  <si>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</si>
  <si>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</si>
  <si>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</si>
  <si>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</si>
  <si>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</si>
  <si>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</si>
  <si>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</si>
  <si>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</si>
  <si>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</si>
  <si>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</si>
  <si>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</si>
  <si>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</si>
  <si>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</si>
  <si>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</si>
  <si>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</si>
  <si>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</si>
  <si>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</si>
  <si>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</si>
  <si>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</si>
  <si>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</si>
  <si>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</si>
  <si>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</si>
  <si>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</si>
  <si>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</si>
  <si>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</si>
  <si>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</si>
  <si>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</si>
  <si>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</si>
  <si>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</si>
  <si>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</si>
  <si>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</si>
  <si>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</si>
  <si>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</si>
  <si>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</si>
  <si>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</si>
  <si>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</si>
  <si>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</si>
  <si>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</si>
  <si>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</si>
  <si>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</si>
  <si>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</si>
  <si>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</si>
  <si>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</si>
  <si>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</si>
  <si>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</si>
  <si>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</si>
  <si>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</si>
  <si>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</si>
  <si>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</si>
  <si>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</si>
  <si>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</si>
  <si>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</si>
  <si>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</si>
  <si>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</si>
  <si>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</si>
  <si>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</si>
  <si>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</si>
  <si>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</si>
  <si>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</si>
  <si>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</si>
  <si>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</si>
  <si>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</si>
  <si>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</si>
  <si>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</si>
  <si>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</si>
  <si>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</si>
  <si>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</si>
  <si>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</si>
  <si>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</si>
  <si>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</si>
  <si>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</si>
  <si>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</si>
  <si>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</si>
  <si>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</si>
  <si>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</si>
  <si>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</si>
  <si>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</si>
  <si>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</si>
  <si>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</si>
  <si>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</si>
  <si>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</si>
  <si>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</si>
  <si>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</si>
  <si>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</si>
  <si>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</si>
  <si>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</si>
  <si>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</si>
  <si>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</si>
  <si>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</si>
  <si>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</si>
  <si>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</si>
  <si>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</si>
  <si>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</si>
  <si>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</si>
  <si>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</si>
  <si>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</si>
  <si>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</si>
  <si>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</si>
  <si>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</si>
  <si>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</si>
  <si>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</si>
  <si>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</si>
  <si>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</si>
  <si>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</si>
  <si>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</si>
  <si>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</si>
  <si>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</si>
  <si>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</si>
  <si>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</si>
  <si>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</si>
  <si>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</si>
  <si>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</si>
  <si>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</si>
  <si>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</si>
  <si>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</si>
  <si>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</si>
  <si>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</si>
  <si>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</si>
  <si>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</si>
  <si>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</si>
  <si>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</si>
  <si>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</si>
  <si>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</si>
  <si>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</si>
  <si>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</si>
  <si>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</si>
  <si>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</si>
  <si>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</si>
  <si>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</si>
  <si>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</si>
  <si>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</si>
  <si>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</si>
  <si>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</si>
  <si>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</si>
  <si>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</si>
  <si>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</si>
  <si>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</si>
  <si>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</si>
  <si>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</si>
  <si>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</si>
  <si>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</si>
  <si>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</si>
  <si>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</si>
  <si>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</si>
  <si>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</si>
  <si>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</si>
  <si>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</si>
  <si>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</si>
  <si>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</si>
  <si>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</si>
  <si>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</si>
  <si>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</si>
  <si>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</si>
  <si>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</si>
  <si>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</si>
  <si>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</si>
  <si>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</si>
  <si>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</si>
  <si>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</si>
  <si>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</si>
  <si>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</si>
  <si>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</si>
  <si>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</si>
  <si>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</si>
  <si>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</si>
  <si>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</si>
  <si>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</si>
  <si>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</si>
  <si>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</si>
  <si>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</si>
  <si>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</si>
  <si>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</si>
  <si>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</si>
  <si>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</si>
  <si>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</si>
  <si>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</si>
  <si>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</si>
  <si>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</si>
  <si>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</si>
  <si>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</si>
  <si>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</si>
  <si>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</si>
  <si>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</si>
  <si>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</si>
  <si>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</si>
  <si>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</si>
  <si>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</si>
  <si>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</si>
  <si>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</si>
  <si>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</si>
  <si>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</si>
  <si>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</si>
  <si>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</si>
  <si>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</si>
  <si>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</si>
  <si>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</si>
  <si>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</si>
  <si>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</si>
  <si>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</si>
  <si>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</si>
  <si>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</si>
  <si>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</si>
  <si>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</si>
  <si>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</si>
  <si>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</si>
  <si>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</si>
  <si>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</si>
  <si>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</si>
  <si>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</si>
  <si>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</si>
  <si>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</si>
  <si>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</si>
  <si>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</si>
  <si>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</si>
  <si>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</si>
  <si>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</si>
  <si>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</si>
  <si>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</si>
  <si>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</si>
  <si>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</si>
  <si>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</si>
  <si>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</si>
  <si>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</si>
  <si>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</si>
  <si>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</si>
  <si>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</si>
  <si>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</si>
  <si>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</si>
  <si>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</si>
  <si>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</si>
  <si>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</si>
  <si>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</si>
  <si>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</si>
  <si>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</si>
  <si>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</si>
  <si>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</si>
  <si>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</si>
  <si>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</si>
  <si>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</si>
  <si>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</si>
  <si>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</si>
  <si>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</si>
  <si>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</si>
  <si>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</si>
  <si>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</si>
  <si>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</si>
  <si>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</si>
  <si>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</si>
  <si>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</si>
  <si>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</si>
  <si>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</si>
  <si>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</si>
  <si>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</si>
  <si>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</si>
  <si>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</si>
  <si>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</si>
  <si>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</si>
  <si>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</si>
  <si>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</si>
  <si>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</si>
  <si>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</si>
  <si>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</si>
  <si>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</si>
  <si>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</si>
  <si>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</si>
  <si>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</si>
  <si>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</si>
  <si>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</si>
  <si>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</si>
  <si>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</si>
  <si>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</si>
  <si>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</si>
  <si>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</si>
  <si>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</si>
  <si>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</si>
  <si>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</si>
  <si>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</si>
  <si>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</si>
  <si>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</si>
  <si>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</si>
  <si>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</si>
  <si>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</si>
  <si>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</si>
  <si>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</si>
  <si>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</si>
  <si>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</si>
  <si>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</si>
  <si>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</si>
  <si>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</si>
  <si>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</si>
  <si>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</si>
  <si>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</si>
  <si>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</si>
  <si>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</si>
  <si>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</si>
  <si>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</si>
  <si>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</si>
  <si>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</si>
  <si>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</si>
  <si>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</si>
  <si>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</si>
  <si>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</si>
  <si>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</si>
  <si>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</si>
  <si>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</si>
  <si>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</si>
  <si>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</si>
  <si>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</si>
  <si>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</si>
  <si>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</si>
  <si>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</si>
  <si>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</si>
  <si>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</si>
  <si>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</si>
  <si>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</si>
  <si>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</si>
  <si>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</si>
  <si>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</si>
  <si>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</si>
  <si>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</si>
  <si>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</si>
  <si>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</si>
  <si>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</si>
  <si>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</si>
  <si>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</si>
  <si>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</si>
  <si>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</si>
  <si>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</si>
  <si>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</si>
  <si>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</si>
  <si>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</si>
  <si>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</si>
  <si>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</si>
  <si>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</si>
  <si>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</si>
  <si>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</si>
  <si>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</si>
  <si>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</si>
  <si>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</si>
  <si>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</si>
  <si>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</si>
  <si>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</si>
  <si>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</si>
  <si>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</si>
  <si>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</si>
  <si>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</si>
  <si>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</si>
  <si>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</si>
  <si>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</si>
  <si>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</si>
  <si>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</si>
  <si>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</si>
  <si>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</si>
  <si>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</si>
  <si>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</si>
  <si>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</si>
  <si>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</si>
  <si>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</si>
  <si>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</si>
  <si>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</si>
  <si>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</si>
  <si>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</si>
  <si>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</si>
  <si>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</si>
  <si>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</si>
  <si>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</si>
  <si>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</si>
  <si>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</si>
  <si>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</si>
  <si>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</si>
  <si>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</si>
  <si>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</si>
  <si>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</si>
  <si>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</si>
  <si>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</si>
  <si>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</si>
  <si>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</si>
  <si>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</si>
  <si>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</si>
  <si>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</si>
  <si>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</si>
  <si>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</si>
  <si>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</si>
  <si>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</si>
  <si>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</si>
  <si>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</si>
  <si>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</si>
  <si>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</si>
  <si>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</si>
  <si>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</si>
  <si>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</si>
  <si>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</si>
  <si>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</si>
  <si>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</si>
  <si>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</si>
  <si>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</si>
  <si>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</si>
  <si>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</si>
  <si>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</si>
  <si>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</si>
  <si>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</si>
  <si>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</si>
  <si>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</si>
  <si>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</si>
  <si>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</si>
  <si>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</si>
  <si>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</si>
  <si>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</si>
  <si>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</si>
  <si>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</si>
  <si>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</si>
  <si>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</si>
  <si>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</si>
  <si>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</si>
  <si>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</si>
  <si>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</si>
  <si>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</si>
  <si>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</si>
  <si>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</si>
  <si>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</si>
  <si>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</si>
  <si>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</si>
  <si>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</si>
  <si>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</si>
  <si>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</si>
  <si>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</si>
  <si>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</si>
  <si>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</si>
  <si>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</si>
  <si>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</si>
  <si>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</si>
  <si>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</si>
  <si>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</si>
  <si>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</si>
  <si>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</si>
  <si>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</si>
  <si>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</si>
  <si>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</si>
  <si>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</si>
  <si>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</si>
  <si>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</si>
  <si>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</si>
  <si>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</si>
  <si>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</si>
  <si>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</si>
  <si>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</si>
  <si>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</si>
  <si>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</si>
  <si>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</si>
  <si>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</si>
  <si>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</si>
  <si>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</si>
  <si>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</si>
  <si>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</si>
  <si>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</si>
  <si>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</si>
  <si>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</si>
  <si>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</si>
  <si>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</si>
  <si>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</si>
  <si>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</si>
  <si>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</si>
  <si>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</si>
  <si>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</si>
  <si>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</si>
  <si>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</si>
  <si>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</si>
  <si>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</si>
  <si>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</si>
  <si>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</si>
  <si>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</si>
  <si>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</si>
  <si>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</si>
  <si>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</si>
  <si>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</si>
  <si>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</si>
  <si>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</si>
  <si>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</si>
  <si>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</si>
  <si>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</si>
  <si>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</si>
  <si>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</si>
  <si>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</si>
  <si>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</si>
  <si>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</si>
  <si>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</si>
  <si>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</si>
  <si>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</si>
  <si>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</si>
  <si>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</si>
  <si>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</si>
  <si>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</si>
  <si>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</si>
  <si>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</si>
  <si>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</si>
  <si>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</si>
  <si>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</si>
  <si>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</si>
  <si>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</si>
  <si>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</si>
  <si>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</si>
  <si>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</si>
  <si>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</si>
  <si>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</si>
  <si>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</si>
  <si>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</si>
  <si>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</si>
  <si>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</si>
  <si>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</si>
  <si>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</si>
  <si>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</si>
  <si>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</si>
  <si>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</si>
  <si>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</si>
  <si>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</si>
  <si>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</si>
  <si>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</si>
  <si>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</si>
  <si>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</si>
  <si>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</si>
  <si>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</si>
  <si>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</si>
  <si>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</si>
  <si>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</si>
  <si>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</si>
  <si>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</si>
  <si>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</si>
  <si>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</si>
  <si>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</si>
  <si>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</si>
  <si>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</si>
  <si>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</si>
  <si>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</si>
  <si>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</si>
  <si>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</si>
  <si>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</si>
  <si>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</si>
  <si>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</si>
  <si>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</si>
  <si>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</si>
  <si>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</si>
  <si>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</si>
  <si>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</si>
  <si>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</si>
  <si>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</si>
  <si>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</si>
  <si>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</si>
  <si>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</si>
  <si>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</si>
  <si>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</si>
  <si>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</si>
  <si>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</si>
  <si>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</si>
  <si>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</si>
  <si>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</si>
  <si>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</si>
  <si>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</si>
  <si>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</si>
  <si>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</si>
  <si>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</si>
  <si>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</si>
  <si>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</si>
  <si>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</si>
  <si>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</si>
  <si>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</si>
  <si>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</si>
  <si>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</si>
  <si>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</si>
  <si>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</si>
  <si>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</si>
  <si>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</si>
  <si>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</si>
  <si>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</si>
  <si>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</si>
  <si>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</si>
  <si>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</si>
  <si>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</si>
  <si>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</si>
  <si>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</si>
  <si>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</si>
  <si>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</si>
  <si>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</si>
  <si>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</si>
  <si>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</si>
  <si>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</si>
  <si>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</si>
  <si>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</si>
  <si>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</si>
  <si>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</si>
  <si>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</si>
  <si>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</si>
  <si>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</si>
  <si>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</si>
  <si>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</si>
  <si>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</si>
  <si>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</si>
  <si>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</si>
  <si>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</si>
  <si>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</si>
  <si>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</si>
  <si>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</si>
  <si>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</si>
  <si>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</si>
  <si>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</si>
  <si>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</si>
  <si>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</si>
  <si>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</si>
  <si>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</si>
  <si>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</si>
  <si>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</si>
  <si>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</si>
  <si>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</si>
  <si>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</si>
  <si>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</si>
  <si>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</si>
  <si>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</si>
  <si>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</si>
  <si>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</si>
  <si>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</si>
  <si>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</si>
  <si>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</si>
  <si>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</si>
  <si>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</si>
  <si>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</si>
  <si>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</si>
  <si>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</si>
  <si>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</si>
  <si>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</si>
  <si>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</si>
  <si>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</si>
  <si>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</si>
  <si>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</si>
  <si>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</si>
  <si>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</si>
  <si>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</si>
  <si>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</si>
  <si>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</si>
  <si>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</si>
  <si>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</si>
  <si>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</si>
  <si>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</si>
  <si>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</si>
  <si>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</si>
  <si>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</si>
  <si>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</si>
  <si>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</si>
  <si>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</si>
  <si>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</si>
  <si>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</si>
  <si>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</si>
  <si>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</si>
  <si>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</si>
  <si>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</si>
  <si>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</si>
  <si>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</si>
  <si>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</si>
  <si>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</si>
  <si>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</si>
  <si>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</si>
  <si>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</si>
  <si>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</si>
  <si>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</si>
  <si>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</si>
  <si>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</si>
  <si>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</si>
  <si>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</si>
  <si>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</si>
  <si>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</si>
  <si>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</si>
  <si>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</si>
  <si>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</si>
  <si>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</si>
  <si>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</si>
  <si>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</si>
  <si>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</si>
  <si>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</si>
  <si>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</si>
  <si>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</si>
  <si>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</si>
  <si>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</si>
  <si>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</si>
  <si>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</si>
  <si>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</si>
  <si>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</si>
  <si>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</si>
  <si>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</si>
  <si>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</si>
  <si>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</si>
  <si>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</si>
  <si>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</si>
  <si>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</si>
  <si>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</si>
  <si>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</si>
  <si>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</si>
  <si>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</si>
  <si>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</si>
  <si>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</si>
  <si>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</si>
  <si>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</si>
  <si>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</si>
  <si>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</si>
  <si>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</si>
  <si>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</si>
  <si>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</si>
  <si>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</si>
  <si>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</si>
  <si>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</si>
  <si>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</si>
  <si>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</si>
  <si>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</si>
  <si>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</si>
  <si>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</si>
  <si>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</si>
  <si>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</si>
  <si>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</si>
  <si>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</si>
  <si>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</si>
  <si>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</si>
  <si>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</si>
  <si>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</si>
  <si>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</si>
  <si>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</si>
  <si>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</si>
  <si>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</si>
  <si>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</si>
  <si>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</si>
  <si>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</si>
  <si>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</si>
  <si>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</si>
  <si>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</si>
  <si>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</si>
  <si>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</si>
  <si>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</si>
  <si>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</si>
  <si>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</si>
  <si>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</si>
  <si>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</si>
  <si>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</si>
  <si>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</si>
  <si>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</si>
  <si>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</si>
  <si>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</si>
  <si>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</si>
  <si>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</si>
  <si>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</si>
  <si>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</si>
  <si>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</si>
  <si>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</si>
  <si>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</si>
  <si>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</si>
  <si>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</si>
  <si>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</si>
  <si>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</si>
  <si>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</si>
  <si>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</si>
  <si>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</si>
  <si>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</si>
  <si>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</si>
  <si>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</si>
  <si>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</si>
  <si>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</si>
  <si>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</si>
  <si>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</si>
  <si>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</si>
  <si>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</si>
  <si>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</si>
  <si>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</si>
  <si>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</si>
  <si>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</si>
  <si>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</si>
  <si>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</si>
  <si>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</si>
  <si>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</si>
  <si>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</si>
  <si>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</si>
  <si>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</si>
  <si>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</si>
  <si>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</si>
  <si>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</si>
  <si>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</si>
  <si>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</si>
  <si>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</si>
  <si>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</si>
  <si>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</si>
  <si>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</si>
  <si>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</si>
  <si>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</si>
  <si>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</si>
  <si>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</si>
  <si>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</si>
  <si>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</si>
  <si>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</si>
  <si>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</si>
  <si>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</si>
  <si>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</si>
  <si>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</si>
  <si>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</si>
  <si>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</si>
  <si>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</si>
  <si>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</si>
  <si>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</si>
  <si>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</si>
  <si>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</si>
  <si>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</si>
  <si>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</si>
  <si>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</si>
  <si>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</si>
  <si>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</si>
  <si>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</si>
  <si>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</si>
  <si>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</si>
  <si>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</si>
  <si>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</si>
  <si>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</si>
  <si>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</si>
  <si>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</si>
  <si>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</si>
  <si>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</si>
  <si>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</si>
  <si>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</si>
  <si>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</si>
  <si>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</si>
  <si>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</si>
  <si>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</si>
  <si>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</si>
  <si>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</si>
  <si>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</si>
  <si>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</si>
  <si>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</si>
  <si>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</si>
  <si>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</si>
  <si>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</si>
  <si>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</si>
  <si>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</si>
  <si>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</si>
  <si>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</si>
  <si>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</si>
  <si>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</si>
  <si>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</si>
  <si>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</si>
  <si>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</si>
  <si>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</si>
  <si>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</si>
  <si>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</si>
  <si>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</si>
  <si>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</si>
  <si>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</si>
  <si>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</si>
  <si>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</si>
  <si>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</si>
  <si>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</si>
  <si>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</si>
  <si>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</si>
  <si>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</si>
  <si>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</si>
  <si>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</si>
  <si>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</si>
  <si>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</si>
  <si>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</si>
  <si>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</si>
  <si>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</si>
  <si>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</si>
  <si>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</si>
  <si>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</si>
  <si>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</si>
  <si>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</si>
  <si>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</si>
  <si>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</si>
  <si>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</si>
  <si>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</si>
  <si>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</si>
  <si>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</si>
  <si>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</si>
  <si>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</si>
  <si>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</si>
  <si>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</si>
  <si>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</si>
  <si>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</si>
  <si>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</si>
  <si>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</si>
  <si>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</si>
  <si>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</si>
  <si>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</si>
  <si>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</si>
  <si>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</si>
  <si>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</si>
  <si>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</si>
  <si>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</si>
  <si>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</si>
  <si>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</si>
  <si>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</si>
  <si>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</si>
  <si>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</si>
  <si>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</si>
  <si>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</si>
  <si>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</si>
  <si>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</si>
  <si>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</si>
  <si>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</si>
  <si>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</si>
  <si>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</si>
  <si>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</si>
  <si>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</si>
  <si>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</si>
  <si>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</si>
  <si>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</si>
  <si>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</si>
  <si>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</si>
  <si>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</si>
  <si>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</si>
  <si>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</si>
  <si>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</si>
  <si>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</si>
  <si>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</si>
  <si>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</si>
  <si>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</si>
  <si>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</si>
  <si>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</si>
  <si>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</si>
  <si>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</si>
  <si>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</si>
  <si>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</si>
  <si>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</si>
  <si>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</si>
  <si>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</si>
  <si>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</si>
  <si>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</si>
  <si>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</si>
  <si>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</si>
  <si>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</si>
  <si>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</si>
  <si>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</si>
  <si>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</si>
  <si>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</si>
  <si>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</si>
  <si>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</si>
  <si>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</si>
  <si>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</si>
  <si>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</si>
  <si>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</si>
  <si>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</si>
  <si>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</si>
  <si>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</si>
  <si>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</si>
  <si>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</si>
  <si>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</si>
  <si>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</si>
  <si>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</si>
  <si>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</si>
  <si>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</si>
  <si>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</si>
  <si>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</si>
  <si>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</si>
  <si>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</si>
  <si>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</si>
  <si>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</si>
  <si>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</si>
  <si>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</si>
  <si>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</si>
  <si>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</si>
  <si>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</si>
  <si>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</si>
  <si>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</si>
  <si>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</si>
  <si>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</si>
  <si>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</si>
  <si>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</si>
  <si>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</si>
  <si>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</si>
  <si>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</si>
  <si>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</si>
  <si>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</si>
  <si>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</si>
  <si>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</si>
  <si>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</si>
  <si>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</si>
  <si>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</si>
  <si>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</si>
  <si>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</si>
  <si>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</si>
  <si>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</si>
  <si>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</si>
  <si>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</si>
  <si>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</si>
  <si>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</si>
  <si>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</si>
  <si>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</si>
  <si>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</si>
  <si>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</si>
  <si>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</si>
  <si>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</si>
  <si>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</si>
  <si>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</si>
  <si>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</si>
  <si>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</si>
  <si>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</si>
  <si>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</si>
  <si>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</si>
  <si>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</si>
  <si>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</si>
  <si>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</si>
  <si>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</si>
  <si>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</si>
  <si>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</si>
  <si>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</si>
  <si>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</si>
  <si>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</si>
  <si>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</si>
  <si>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</si>
  <si>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</si>
  <si>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</si>
  <si>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</si>
  <si>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</si>
  <si>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</si>
  <si>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</si>
  <si>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</si>
  <si>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</si>
  <si>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</si>
  <si>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</si>
  <si>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</si>
  <si>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</si>
  <si>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</si>
  <si>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</si>
  <si>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</si>
  <si>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</si>
  <si>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</si>
  <si>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</si>
  <si>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</si>
  <si>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</si>
  <si>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</si>
  <si>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</si>
  <si>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</si>
  <si>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</si>
  <si>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</si>
  <si>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</si>
  <si>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</si>
  <si>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</si>
  <si>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</si>
  <si>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</si>
  <si>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</si>
  <si>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</si>
  <si>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</si>
  <si>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</si>
  <si>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</si>
  <si>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</si>
  <si>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</si>
  <si>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</si>
  <si>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</si>
  <si>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</si>
  <si>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</si>
  <si>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</si>
  <si>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</si>
  <si>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</si>
  <si>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</si>
  <si>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</si>
  <si>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</si>
  <si>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</si>
  <si>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</si>
  <si>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</si>
  <si>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</si>
  <si>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</si>
  <si>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</si>
  <si>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</si>
  <si>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</si>
  <si>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</si>
  <si>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</si>
  <si>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</si>
  <si>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</si>
  <si>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</si>
  <si>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</si>
  <si>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</si>
  <si>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</si>
  <si>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</si>
  <si>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</si>
  <si>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</si>
  <si>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</si>
  <si>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</si>
  <si>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</si>
  <si>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</si>
  <si>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</si>
  <si>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</si>
  <si>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</si>
  <si>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</si>
  <si>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</si>
  <si>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</si>
  <si>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</si>
  <si>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</si>
  <si>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</si>
  <si>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</si>
  <si>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</si>
  <si>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</si>
  <si>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</si>
  <si>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</si>
  <si>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</si>
  <si>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</si>
  <si>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</si>
  <si>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</si>
  <si>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</si>
  <si>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</si>
  <si>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</si>
  <si>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</si>
  <si>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</si>
  <si>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</si>
  <si>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</si>
  <si>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</si>
  <si>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</si>
  <si>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</si>
  <si>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</si>
  <si>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</si>
  <si>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</si>
  <si>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</si>
  <si>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</si>
  <si>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</si>
  <si>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</si>
  <si>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</si>
  <si>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</si>
  <si>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</si>
  <si>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</si>
  <si>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</si>
  <si>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</si>
  <si>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</si>
  <si>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</si>
  <si>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</si>
  <si>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</si>
  <si>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</si>
  <si>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</si>
  <si>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</si>
  <si>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</si>
  <si>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</si>
  <si>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</si>
  <si>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</si>
  <si>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</si>
  <si>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</si>
  <si>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</si>
  <si>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</si>
  <si>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</si>
  <si>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</si>
  <si>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</si>
  <si>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</si>
  <si>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</si>
  <si>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</si>
  <si>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</si>
  <si>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</si>
  <si>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</si>
  <si>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</si>
  <si>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</si>
  <si>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</si>
  <si>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</si>
  <si>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</si>
  <si>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</si>
  <si>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</si>
  <si>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</si>
  <si>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</si>
  <si>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</si>
  <si>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</si>
  <si>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</si>
  <si>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</si>
  <si>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</si>
  <si>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</si>
  <si>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</si>
  <si>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</si>
  <si>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</si>
  <si>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</si>
  <si>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</si>
  <si>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</si>
  <si>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</si>
  <si>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</si>
  <si>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</si>
  <si>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</si>
  <si>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</si>
  <si>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</si>
  <si>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</si>
  <si>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</si>
  <si>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</si>
  <si>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</si>
  <si>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</si>
  <si>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</si>
  <si>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</si>
  <si>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</si>
  <si>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</si>
  <si>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</si>
  <si>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</si>
  <si>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</si>
  <si>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</si>
  <si>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</si>
  <si>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</si>
  <si>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</si>
  <si>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</si>
  <si>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</si>
  <si>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</si>
  <si>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</si>
  <si>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</si>
  <si>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</si>
  <si>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</si>
  <si>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</si>
  <si>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</si>
  <si>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</si>
  <si>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</si>
  <si>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</si>
  <si>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</si>
  <si>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</si>
  <si>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</si>
  <si>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</si>
  <si>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</si>
  <si>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</si>
  <si>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</si>
  <si>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</si>
  <si>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</si>
  <si>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</si>
  <si>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</si>
  <si>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</si>
  <si>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</si>
  <si>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</si>
  <si>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</si>
  <si>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</si>
  <si>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</si>
  <si>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</si>
  <si>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</si>
  <si>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</si>
  <si>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</si>
  <si>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</si>
  <si>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</si>
  <si>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</si>
  <si>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</si>
  <si>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</si>
  <si>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</si>
  <si>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</si>
  <si>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</si>
  <si>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</si>
  <si>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</si>
  <si>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</si>
  <si>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</si>
  <si>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</si>
  <si>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</si>
  <si>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</si>
  <si>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</si>
  <si>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</si>
  <si>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</si>
  <si>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</si>
  <si>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</si>
  <si>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</si>
  <si>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</si>
  <si>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</si>
  <si>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</si>
  <si>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</si>
  <si>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</si>
  <si>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</si>
  <si>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</si>
  <si>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</si>
  <si>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</si>
  <si>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</si>
  <si>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</si>
  <si>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</si>
  <si>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</si>
  <si>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</si>
  <si>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</si>
  <si>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</si>
  <si>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</si>
  <si>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</si>
  <si>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</si>
  <si>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</si>
  <si>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</si>
  <si>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</si>
  <si>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</si>
  <si>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</si>
  <si>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</si>
  <si>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</si>
  <si>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</si>
  <si>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</si>
  <si>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</si>
  <si>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</si>
  <si>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</si>
  <si>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</si>
  <si>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</si>
  <si>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</si>
  <si>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</si>
  <si>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</si>
  <si>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</si>
  <si>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</si>
  <si>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</si>
  <si>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</si>
  <si>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</si>
  <si>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</si>
  <si>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</si>
  <si>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</si>
  <si>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</si>
  <si>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</si>
  <si>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</si>
  <si>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</si>
  <si>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</si>
  <si>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</si>
  <si>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</si>
  <si>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</si>
  <si>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</si>
  <si>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</si>
  <si>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</si>
  <si>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</si>
  <si>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</si>
  <si>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</si>
  <si>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</si>
  <si>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</si>
  <si>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</si>
  <si>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</si>
  <si>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</si>
  <si>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</si>
  <si>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</si>
  <si>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</si>
  <si>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</si>
  <si>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</si>
  <si>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</si>
  <si>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</si>
  <si>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</si>
  <si>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</si>
  <si>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</si>
  <si>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</si>
  <si>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</si>
  <si>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</si>
  <si>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</si>
  <si>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</si>
  <si>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</si>
  <si>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</si>
  <si>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</si>
  <si>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</si>
  <si>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</si>
  <si>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</si>
  <si>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</si>
  <si>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</si>
  <si>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</si>
  <si>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</si>
  <si>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</si>
  <si>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</si>
  <si>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</si>
  <si>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</si>
  <si>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</si>
  <si>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</si>
  <si>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</si>
  <si>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</si>
  <si>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</si>
  <si>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</si>
  <si>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</si>
  <si>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</si>
  <si>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</si>
  <si>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</si>
  <si>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</si>
  <si>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</si>
  <si>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</si>
  <si>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</si>
  <si>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</si>
  <si>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</si>
  <si>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</si>
  <si>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</si>
  <si>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</si>
  <si>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</si>
  <si>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</si>
  <si>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</si>
  <si>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</si>
  <si>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</si>
  <si>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</si>
  <si>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</si>
  <si>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</si>
  <si>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</si>
  <si>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</si>
  <si>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</si>
  <si>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</si>
  <si>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</si>
  <si>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</si>
  <si>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</si>
  <si>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</si>
  <si>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</si>
  <si>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</si>
  <si>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</si>
  <si>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</si>
  <si>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</si>
  <si>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</si>
  <si>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</si>
  <si>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</si>
  <si>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</si>
  <si>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</si>
  <si>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</si>
  <si>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</si>
  <si>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</si>
  <si>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</si>
  <si>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</si>
  <si>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</si>
  <si>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</si>
  <si>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</si>
  <si>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</si>
  <si>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</si>
  <si>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</si>
  <si>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</si>
  <si>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</si>
  <si>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</si>
  <si>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</si>
  <si>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</si>
  <si>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</si>
  <si>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</si>
  <si>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</si>
  <si>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</si>
  <si>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</si>
  <si>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</si>
  <si>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</si>
  <si>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</si>
  <si>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</si>
  <si>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</si>
  <si>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</si>
  <si>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</si>
  <si>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</si>
  <si>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</si>
  <si>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</si>
  <si>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</si>
  <si>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</si>
  <si>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</si>
  <si>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</si>
  <si>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</si>
  <si>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</si>
  <si>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</si>
  <si>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</si>
  <si>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</si>
  <si>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</si>
  <si>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</si>
  <si>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</si>
  <si>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</si>
  <si>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</si>
  <si>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</si>
  <si>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</si>
  <si>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</si>
  <si>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</si>
  <si>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</si>
  <si>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</si>
  <si>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</si>
  <si>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</si>
  <si>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</si>
  <si>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</si>
  <si>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</si>
  <si>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</si>
  <si>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</si>
  <si>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</si>
  <si>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</si>
  <si>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</si>
  <si>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</si>
  <si>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</si>
  <si>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</si>
  <si>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</si>
  <si>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</si>
  <si>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</si>
  <si>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</si>
  <si>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</si>
  <si>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</si>
  <si>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</si>
  <si>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</si>
  <si>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</si>
  <si>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</si>
  <si>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</si>
  <si>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</si>
  <si>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</si>
  <si>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</si>
  <si>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</si>
  <si>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</si>
  <si>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</si>
  <si>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</si>
  <si>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</si>
  <si>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</si>
  <si>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</si>
  <si>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</si>
  <si>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</si>
  <si>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</si>
  <si>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</si>
  <si>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</si>
  <si>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</si>
  <si>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</si>
  <si>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</si>
  <si>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</si>
  <si>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</si>
  <si>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</si>
  <si>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</si>
  <si>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</si>
  <si>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</si>
  <si>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</si>
  <si>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</si>
  <si>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</si>
  <si>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</si>
  <si>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</si>
  <si>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</si>
  <si>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</si>
  <si>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</si>
  <si>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</si>
  <si>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</si>
  <si>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</si>
  <si>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</si>
  <si>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</si>
  <si>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</si>
  <si>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</si>
  <si>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</si>
  <si>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</si>
  <si>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</si>
  <si>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</si>
  <si>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</si>
  <si>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</si>
  <si>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</si>
  <si>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</si>
  <si>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</si>
  <si>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</si>
  <si>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</si>
  <si>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</si>
  <si>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</si>
  <si>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</si>
  <si>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</si>
  <si>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</si>
  <si>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</si>
  <si>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</si>
  <si>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</si>
  <si>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</si>
  <si>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</si>
  <si>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</si>
  <si>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</si>
  <si>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</si>
  <si>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</si>
  <si>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</si>
  <si>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</si>
  <si>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</si>
  <si>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</si>
  <si>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</si>
  <si>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</si>
  <si>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</si>
  <si>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</si>
  <si>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</si>
  <si>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</si>
  <si>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</si>
  <si>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</si>
  <si>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</si>
  <si>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</si>
  <si>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</si>
  <si>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</si>
  <si>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</si>
  <si>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</si>
  <si>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</si>
  <si>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</si>
  <si>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</si>
  <si>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</si>
  <si>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</si>
  <si>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</si>
  <si>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</si>
  <si>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</si>
  <si>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</si>
  <si>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</si>
  <si>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</si>
  <si>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</si>
  <si>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</si>
  <si>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</si>
  <si>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</si>
  <si>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</si>
  <si>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</si>
  <si>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</si>
  <si>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</si>
  <si>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</si>
  <si>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</si>
  <si>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</si>
  <si>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</si>
  <si>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</si>
  <si>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</si>
  <si>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</si>
  <si>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</si>
  <si>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</si>
  <si>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</si>
  <si>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</si>
  <si>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</si>
  <si>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</si>
  <si>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</si>
  <si>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</si>
  <si>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</si>
  <si>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</si>
  <si>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</si>
  <si>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</si>
  <si>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</si>
  <si>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</si>
  <si>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</si>
  <si>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</si>
  <si>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</si>
  <si>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</si>
  <si>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</si>
  <si>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</si>
  <si>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</si>
  <si>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</si>
  <si>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</si>
  <si>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</si>
  <si>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</si>
  <si>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</si>
  <si>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</si>
  <si>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</si>
  <si>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</si>
  <si>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</si>
  <si>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</si>
  <si>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</si>
  <si>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</si>
  <si>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</si>
  <si>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</si>
  <si>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</si>
  <si>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</si>
  <si>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</si>
  <si>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</si>
  <si>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</si>
  <si>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</si>
  <si>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</si>
  <si>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</si>
  <si>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</si>
  <si>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</si>
  <si>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</si>
  <si>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</si>
  <si>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</si>
  <si>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</si>
  <si>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</si>
  <si>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</si>
  <si>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</si>
  <si>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</si>
  <si>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</si>
  <si>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</si>
  <si>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</si>
  <si>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</si>
  <si>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</si>
  <si>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</si>
  <si>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</si>
  <si>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</si>
  <si>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</si>
  <si>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</si>
  <si>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</si>
  <si>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</si>
  <si>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</si>
  <si>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</si>
  <si>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</si>
  <si>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</si>
  <si>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</si>
  <si>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</si>
  <si>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</si>
  <si>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</si>
  <si>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</si>
  <si>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</si>
  <si>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</si>
  <si>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</si>
  <si>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</si>
  <si>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</si>
  <si>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</si>
  <si>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</si>
  <si>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</si>
  <si>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</si>
  <si>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</si>
  <si>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</si>
  <si>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</si>
  <si>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</si>
  <si>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</si>
  <si>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</si>
  <si>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</si>
  <si>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</si>
  <si>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</si>
  <si>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</si>
  <si>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</si>
  <si>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</si>
  <si>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</si>
  <si>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</si>
  <si>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</si>
  <si>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</si>
  <si>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</si>
  <si>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</si>
  <si>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</si>
  <si>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</si>
  <si>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</si>
  <si>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</si>
  <si>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</si>
  <si>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</si>
  <si>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</si>
  <si>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</si>
  <si>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</si>
  <si>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</si>
  <si>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</si>
  <si>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</si>
  <si>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</si>
  <si>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</si>
  <si>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</si>
  <si>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</si>
  <si>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</si>
  <si>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</si>
  <si>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</si>
  <si>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</si>
  <si>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</si>
  <si>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</si>
  <si>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</si>
  <si>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</si>
  <si>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</si>
  <si>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</si>
  <si>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</si>
  <si>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</si>
  <si>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</si>
  <si>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</si>
  <si>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</si>
  <si>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</si>
  <si>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</si>
  <si>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</si>
  <si>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</si>
  <si>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</si>
  <si>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</si>
  <si>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</si>
  <si>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</si>
  <si>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</si>
  <si>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</si>
  <si>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</si>
  <si>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</si>
  <si>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</si>
  <si>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</si>
  <si>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</si>
  <si>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</si>
  <si>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</si>
  <si>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</si>
  <si>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</si>
  <si>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</si>
  <si>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</si>
  <si>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</si>
  <si>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</si>
  <si>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</si>
  <si>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</si>
  <si>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</si>
  <si>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</si>
  <si>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</si>
  <si>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</si>
  <si>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</si>
  <si>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</si>
  <si>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</si>
  <si>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</si>
  <si>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</si>
  <si>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</si>
  <si>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</si>
  <si>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</si>
  <si>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</si>
  <si>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</si>
  <si>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</si>
  <si>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</si>
  <si>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</si>
  <si>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</si>
  <si>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</si>
  <si>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</si>
  <si>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</si>
  <si>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</si>
  <si>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</si>
  <si>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</si>
  <si>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</si>
  <si>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</si>
  <si>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</si>
  <si>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</si>
  <si>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</si>
  <si>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</si>
  <si>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</si>
  <si>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</si>
  <si>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</si>
  <si>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</si>
  <si>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</si>
  <si>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</si>
  <si>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</si>
  <si>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</si>
  <si>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</si>
  <si>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</si>
  <si>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</si>
  <si>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</si>
  <si>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</si>
  <si>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</si>
  <si>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</si>
  <si>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</si>
  <si>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</si>
  <si>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</si>
  <si>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</si>
  <si>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</si>
  <si>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</si>
  <si>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</si>
  <si>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</si>
  <si>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</si>
  <si>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</si>
  <si>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</si>
  <si>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</si>
  <si>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</si>
  <si>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</si>
  <si>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</si>
  <si>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</si>
  <si>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</si>
  <si>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</si>
  <si>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</si>
  <si>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</si>
  <si>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</si>
  <si>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</si>
  <si>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</si>
  <si>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</si>
  <si>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</si>
  <si>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</si>
  <si>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</si>
  <si>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</si>
  <si>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</si>
  <si>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</si>
  <si>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</si>
  <si>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</si>
  <si>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</si>
  <si>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</si>
  <si>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</si>
  <si>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</si>
  <si>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</si>
  <si>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</si>
  <si>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</si>
  <si>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</si>
  <si>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</si>
  <si>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</si>
  <si>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</si>
  <si>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</si>
  <si>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</si>
  <si>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</si>
  <si>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</si>
  <si>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</si>
  <si>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</si>
  <si>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</si>
  <si>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</si>
  <si>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</si>
  <si>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</si>
  <si>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</si>
  <si>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</si>
  <si>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</si>
  <si>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</si>
  <si>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</si>
  <si>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</si>
  <si>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</si>
  <si>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</si>
  <si>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</si>
  <si>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</si>
  <si>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</si>
  <si>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</si>
  <si>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</si>
  <si>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</si>
  <si>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</si>
  <si>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</si>
  <si>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</si>
  <si>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</si>
  <si>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</si>
  <si>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</si>
  <si>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</si>
  <si>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</si>
  <si>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</si>
  <si>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</si>
  <si>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</si>
  <si>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</si>
  <si>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</si>
  <si>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</si>
  <si>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</si>
  <si>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</si>
  <si>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</si>
  <si>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</si>
  <si>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</si>
  <si>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</si>
  <si>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</si>
  <si>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</si>
  <si>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</si>
  <si>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</si>
  <si>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</si>
  <si>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</si>
  <si>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</si>
  <si>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</si>
  <si>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</si>
  <si>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</si>
  <si>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</si>
  <si>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</si>
  <si>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</si>
  <si>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</si>
  <si>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</si>
  <si>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</si>
  <si>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</si>
  <si>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</si>
  <si>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</si>
  <si>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</si>
  <si>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</si>
  <si>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</si>
  <si>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</si>
  <si>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</si>
  <si>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</si>
  <si>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</si>
  <si>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</si>
  <si>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</si>
  <si>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</si>
  <si>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</si>
  <si>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</si>
  <si>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</si>
  <si>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</si>
  <si>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</si>
  <si>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</si>
  <si>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</si>
  <si>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</si>
  <si>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</si>
  <si>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</si>
  <si>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</si>
  <si>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</si>
  <si>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</si>
  <si>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</si>
  <si>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</si>
  <si>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</si>
  <si>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</si>
  <si>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</si>
  <si>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</si>
  <si>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</si>
  <si>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</si>
  <si>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</si>
  <si>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</si>
  <si>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</si>
  <si>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</si>
  <si>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</si>
  <si>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</si>
  <si>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</si>
  <si>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</si>
  <si>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</si>
  <si>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</si>
  <si>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</si>
  <si>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</si>
  <si>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</si>
  <si>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</si>
  <si>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</si>
  <si>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</si>
  <si>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</si>
  <si>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</si>
  <si>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</si>
  <si>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</si>
  <si>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</si>
  <si>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</si>
  <si>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</si>
  <si>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</si>
  <si>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</si>
  <si>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</si>
  <si>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</si>
  <si>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</si>
  <si>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</si>
  <si>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</si>
  <si>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</si>
  <si>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</si>
  <si>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</si>
  <si>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</si>
  <si>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</si>
  <si>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</si>
  <si>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</si>
  <si>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</si>
  <si>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</si>
  <si>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</si>
  <si>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</si>
  <si>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</si>
  <si>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</si>
  <si>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</si>
  <si>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</si>
  <si>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</si>
  <si>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</si>
  <si>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</si>
  <si>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</si>
  <si>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</si>
  <si>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</si>
  <si>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</si>
  <si>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</si>
  <si>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</si>
  <si>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</si>
  <si>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</si>
  <si>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</si>
  <si>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</si>
  <si>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</si>
  <si>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</si>
  <si>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</si>
  <si>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</si>
  <si>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</si>
  <si>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</si>
  <si>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</si>
  <si>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</si>
  <si>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</si>
  <si>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</si>
  <si>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</si>
  <si>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</si>
  <si>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</si>
  <si>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</si>
  <si>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</si>
  <si>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</si>
  <si>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</si>
  <si>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</si>
  <si>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</si>
  <si>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</si>
  <si>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</si>
  <si>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</si>
  <si>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</si>
  <si>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</si>
  <si>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</si>
  <si>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</si>
  <si>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</si>
  <si>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</si>
  <si>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</si>
  <si>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</si>
  <si>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</si>
  <si>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</si>
  <si>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</si>
  <si>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</si>
  <si>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</si>
  <si>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</si>
  <si>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</si>
  <si>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</si>
  <si>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</si>
  <si>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</si>
  <si>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</si>
  <si>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</si>
  <si>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</si>
  <si>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</si>
  <si>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</si>
  <si>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</si>
  <si>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</si>
  <si>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</si>
  <si>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</si>
  <si>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</si>
  <si>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</si>
  <si>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</si>
  <si>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</si>
  <si>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</si>
  <si>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</si>
  <si>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</si>
  <si>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</si>
  <si>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</si>
  <si>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</si>
  <si>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</si>
  <si>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</si>
  <si>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</si>
  <si>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</si>
  <si>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</si>
  <si>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</si>
  <si>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</si>
  <si>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</si>
  <si>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</si>
  <si>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</si>
  <si>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</si>
  <si>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</si>
  <si>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</si>
  <si>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</si>
  <si>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</si>
  <si>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</si>
  <si>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</si>
  <si>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</si>
  <si>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</si>
  <si>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</si>
  <si>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</si>
  <si>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</si>
  <si>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</si>
  <si>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</si>
  <si>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</si>
  <si>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</si>
  <si>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</si>
  <si>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</si>
  <si>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</si>
  <si>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</si>
  <si>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</si>
  <si>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</si>
  <si>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</si>
  <si>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</si>
  <si>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</si>
  <si>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</si>
  <si>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</si>
  <si>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</si>
  <si>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</si>
  <si>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</si>
  <si>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</si>
  <si>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</si>
  <si>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</si>
  <si>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</si>
  <si>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</si>
  <si>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</si>
  <si>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</si>
  <si>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</si>
  <si>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</si>
  <si>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</si>
  <si>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</si>
  <si>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</si>
  <si>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</si>
  <si>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</si>
  <si>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</si>
  <si>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</si>
  <si>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</si>
  <si>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</si>
  <si>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</si>
  <si>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</si>
  <si>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</si>
  <si>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</si>
  <si>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</si>
  <si>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</si>
  <si>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</si>
  <si>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</si>
  <si>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</si>
  <si>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</si>
  <si>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</si>
  <si>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</si>
  <si>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</si>
  <si>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</si>
  <si>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</si>
  <si>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</si>
  <si>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</si>
  <si>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</si>
  <si>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</si>
  <si>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</si>
  <si>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</si>
  <si>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</si>
  <si>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</si>
  <si>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</si>
  <si>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</si>
  <si>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</si>
  <si>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</si>
  <si>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</si>
  <si>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</si>
  <si>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</si>
  <si>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</si>
  <si>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</si>
  <si>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</si>
  <si>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</si>
  <si>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</si>
  <si>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</si>
  <si>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</si>
  <si>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</si>
  <si>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</si>
  <si>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</si>
  <si>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</si>
  <si>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</si>
  <si>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</si>
  <si>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</si>
  <si>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</si>
  <si>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</si>
  <si>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</si>
  <si>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</si>
  <si>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</si>
  <si>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</si>
  <si>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</si>
  <si>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</si>
  <si>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</si>
  <si>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</si>
  <si>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</si>
  <si>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</si>
  <si>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</si>
  <si>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</si>
  <si>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</si>
  <si>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</si>
  <si>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</si>
  <si>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</si>
  <si>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</si>
  <si>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</si>
  <si>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</si>
  <si>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</si>
  <si>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</si>
  <si>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</si>
  <si>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</si>
  <si>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</si>
  <si>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</si>
  <si>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</si>
  <si>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</si>
  <si>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</si>
  <si>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</si>
  <si>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</si>
  <si>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</si>
  <si>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</si>
  <si>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</si>
  <si>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</si>
  <si>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</si>
  <si>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</si>
  <si>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</si>
  <si>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</si>
  <si>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</si>
  <si>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</si>
  <si>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</si>
  <si>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</si>
  <si>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</si>
  <si>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</si>
  <si>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</si>
  <si>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</si>
  <si>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</si>
  <si>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</si>
  <si>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</si>
  <si>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</si>
  <si>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</si>
  <si>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</si>
  <si>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</si>
  <si>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</si>
  <si>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</si>
  <si>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</si>
  <si>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</si>
  <si>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</si>
  <si>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</si>
  <si>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</si>
  <si>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</si>
  <si>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</si>
  <si>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</si>
  <si>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</si>
  <si>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</si>
  <si>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</si>
  <si>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</si>
  <si>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</si>
  <si>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</si>
  <si>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</si>
  <si>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</si>
  <si>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</si>
  <si>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</si>
  <si>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</si>
  <si>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</si>
  <si>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</si>
  <si>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</si>
  <si>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</si>
  <si>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</si>
  <si>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</si>
  <si>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</si>
  <si>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</si>
  <si>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</si>
  <si>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</si>
  <si>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</si>
  <si>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</si>
  <si>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</si>
  <si>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</si>
  <si>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</si>
  <si>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</si>
  <si>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</si>
  <si>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</si>
  <si>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</si>
  <si>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</si>
  <si>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</si>
  <si>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</si>
  <si>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</si>
  <si>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</si>
  <si>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</si>
  <si>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</si>
  <si>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</si>
  <si>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</si>
  <si>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</si>
  <si>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</si>
  <si>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</si>
  <si>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</si>
  <si>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</si>
  <si>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</si>
  <si>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</si>
  <si>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</si>
  <si>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</si>
  <si>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</si>
  <si>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</si>
  <si>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</si>
  <si>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</si>
  <si>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</si>
  <si>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</si>
  <si>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</si>
  <si>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</si>
  <si>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</si>
  <si>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</si>
  <si>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</si>
  <si>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</si>
  <si>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</si>
  <si>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</si>
  <si>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</si>
  <si>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</si>
  <si>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</si>
  <si>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</si>
  <si>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</si>
  <si>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</si>
  <si>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</si>
  <si>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</si>
  <si>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</si>
  <si>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</si>
  <si>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</si>
  <si>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</si>
  <si>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</si>
  <si>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</si>
  <si>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</si>
  <si>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</si>
  <si>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</si>
  <si>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</si>
  <si>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</si>
  <si>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</si>
  <si>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</si>
  <si>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</si>
  <si>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</si>
  <si>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</si>
  <si>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</si>
  <si>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</si>
  <si>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</si>
  <si>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</si>
  <si>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</si>
  <si>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</si>
  <si>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</si>
  <si>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</si>
  <si>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</si>
  <si>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</si>
  <si>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</si>
  <si>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</si>
  <si>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</si>
  <si>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</si>
  <si>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</si>
  <si>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</si>
  <si>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</si>
  <si>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</si>
  <si>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</si>
  <si>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</si>
  <si>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</si>
  <si>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</si>
  <si>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</si>
  <si>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</si>
  <si>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</si>
  <si>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</si>
  <si>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</si>
  <si>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</si>
  <si>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</si>
  <si>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</si>
  <si>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</si>
  <si>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</si>
  <si>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</si>
  <si>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</si>
  <si>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</si>
  <si>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</si>
  <si>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</si>
  <si>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</si>
  <si>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</si>
  <si>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</si>
  <si>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</si>
  <si>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</si>
  <si>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</si>
  <si>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</si>
  <si>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</si>
  <si>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</si>
  <si>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</si>
  <si>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</si>
  <si>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</si>
  <si>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</si>
  <si>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</si>
  <si>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</si>
  <si>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</si>
  <si>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</si>
  <si>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</si>
  <si>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</si>
  <si>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</si>
  <si>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</si>
  <si>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</si>
  <si>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</si>
  <si>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</si>
  <si>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</si>
  <si>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</si>
  <si>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</si>
  <si>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</si>
  <si>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</si>
  <si>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</si>
  <si>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</si>
  <si>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</si>
  <si>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</si>
  <si>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</si>
  <si>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</si>
  <si>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</si>
  <si>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</si>
  <si>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</si>
  <si>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</si>
  <si>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</si>
  <si>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</si>
  <si>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</si>
  <si>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</si>
  <si>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</si>
  <si>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</si>
  <si>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</si>
  <si>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</si>
  <si>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</si>
  <si>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</si>
  <si>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</si>
  <si>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</si>
  <si>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</si>
  <si>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</si>
  <si>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</si>
  <si>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</si>
  <si>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</si>
  <si>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</si>
  <si>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</si>
  <si>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</si>
  <si>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</si>
  <si>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</si>
  <si>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</si>
  <si>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</si>
  <si>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</si>
  <si>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</si>
  <si>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</si>
  <si>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</si>
  <si>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</si>
  <si>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</si>
  <si>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</si>
  <si>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</si>
  <si>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</si>
  <si>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</si>
  <si>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</si>
  <si>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</si>
  <si>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</si>
  <si>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</si>
  <si>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</si>
  <si>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</si>
  <si>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</si>
  <si>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</si>
  <si>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</si>
  <si>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</si>
  <si>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</si>
  <si>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</si>
  <si>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</si>
  <si>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</si>
  <si>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</si>
  <si>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</si>
  <si>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</si>
  <si>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</si>
  <si>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</si>
  <si>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</si>
  <si>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</si>
  <si>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</si>
  <si>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</si>
  <si>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</si>
  <si>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</si>
  <si>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</si>
  <si>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</si>
  <si>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</si>
  <si>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</si>
  <si>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</si>
  <si>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</si>
  <si>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</si>
  <si>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</si>
  <si>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</si>
  <si>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</si>
  <si>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</si>
  <si>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</si>
  <si>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</si>
  <si>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</si>
  <si>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</si>
  <si>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</si>
  <si>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</si>
  <si>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</si>
  <si>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</si>
  <si>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</si>
  <si>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</si>
  <si>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</si>
  <si>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</si>
  <si>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</si>
  <si>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</si>
  <si>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</si>
  <si>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</si>
  <si>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</si>
  <si>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</si>
  <si>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</si>
  <si>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</si>
  <si>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</si>
  <si>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</si>
  <si>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</si>
  <si>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</si>
  <si>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</si>
  <si>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</si>
  <si>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</si>
  <si>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</si>
  <si>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</si>
  <si>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</si>
  <si>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</si>
  <si>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</si>
  <si>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</si>
  <si>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</si>
  <si>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</si>
  <si>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</si>
  <si>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</si>
  <si>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</si>
  <si>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</si>
  <si>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</si>
  <si>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</si>
  <si>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</si>
  <si>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</si>
  <si>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</si>
  <si>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</si>
  <si>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</si>
  <si>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</si>
  <si>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</si>
  <si>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</si>
  <si>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</si>
  <si>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</si>
  <si>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</si>
  <si>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</si>
  <si>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</si>
  <si>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</si>
  <si>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</si>
  <si>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</si>
  <si>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</si>
  <si>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</si>
  <si>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</si>
  <si>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</si>
  <si>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</si>
  <si>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</si>
  <si>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</si>
  <si>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</si>
  <si>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</si>
  <si>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</si>
  <si>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</si>
  <si>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</si>
  <si>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</si>
  <si>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</si>
  <si>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</si>
  <si>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</si>
  <si>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</si>
  <si>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</si>
  <si>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</si>
  <si>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</si>
  <si>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</si>
  <si>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</si>
  <si>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</si>
  <si>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</si>
  <si>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</si>
  <si>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</si>
  <si>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</si>
  <si>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</si>
  <si>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</si>
  <si>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</si>
  <si>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</si>
  <si>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</si>
  <si>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</si>
  <si>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</si>
  <si>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</si>
  <si>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</si>
  <si>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</si>
  <si>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</si>
  <si>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</si>
  <si>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</si>
  <si>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</si>
  <si>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</si>
  <si>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</si>
  <si>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</si>
  <si>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</si>
  <si>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</si>
  <si>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</si>
  <si>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</si>
  <si>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</si>
  <si>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</si>
  <si>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</si>
  <si>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</si>
  <si>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</si>
  <si>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</si>
  <si>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</si>
  <si>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</si>
  <si>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</si>
  <si>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</si>
  <si>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</si>
  <si>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</si>
  <si>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</si>
  <si>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</si>
  <si>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</si>
  <si>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</si>
  <si>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</si>
  <si>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</si>
  <si>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</si>
  <si>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</si>
  <si>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</si>
  <si>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</si>
  <si>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</si>
  <si>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</si>
  <si>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</si>
  <si>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</si>
  <si>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</si>
  <si>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</si>
  <si>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</si>
  <si>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</si>
  <si>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</si>
  <si>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</si>
  <si>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</si>
  <si>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</si>
  <si>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</si>
  <si>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</si>
  <si>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</si>
  <si>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</si>
  <si>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</si>
  <si>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</si>
  <si>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</si>
  <si>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</si>
  <si>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</si>
  <si>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</si>
  <si>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</si>
  <si>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</si>
  <si>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</si>
  <si>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</si>
  <si>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</si>
  <si>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</si>
  <si>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</si>
  <si>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</si>
  <si>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</si>
  <si>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</si>
  <si>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</si>
  <si>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</si>
  <si>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</si>
  <si>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</si>
  <si>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</si>
  <si>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</si>
  <si>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</si>
  <si>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</si>
  <si>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</si>
  <si>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</si>
  <si>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</si>
  <si>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</si>
  <si>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</si>
  <si>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</si>
  <si>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</si>
  <si>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</si>
  <si>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</si>
  <si>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</si>
  <si>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</si>
  <si>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</si>
  <si>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</si>
  <si>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</si>
  <si>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</si>
  <si>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</si>
  <si>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</si>
  <si>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</si>
  <si>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</si>
  <si>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</si>
  <si>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</si>
  <si>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</si>
  <si>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</si>
  <si>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</si>
  <si>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</si>
  <si>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</si>
  <si>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</si>
  <si>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</si>
  <si>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</si>
  <si>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</si>
  <si>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</si>
  <si>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</si>
  <si>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</si>
  <si>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</si>
  <si>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</si>
  <si>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</si>
  <si>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</si>
  <si>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</si>
  <si>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</si>
  <si>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</si>
  <si>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</si>
  <si>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</si>
  <si>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</si>
  <si>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</si>
  <si>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</si>
  <si>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</si>
  <si>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</si>
  <si>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</si>
  <si>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</si>
  <si>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</si>
  <si>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</si>
  <si>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</si>
  <si>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</si>
  <si>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</si>
  <si>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</si>
  <si>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</si>
  <si>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</si>
  <si>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</si>
  <si>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</si>
  <si>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</si>
  <si>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</si>
  <si>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</si>
  <si>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</si>
  <si>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</si>
  <si>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</si>
  <si>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</si>
  <si>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</si>
  <si>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</si>
  <si>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</si>
  <si>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</si>
  <si>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</si>
  <si>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</si>
  <si>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</si>
  <si>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</si>
  <si>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</si>
  <si>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</si>
  <si>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</si>
  <si>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</si>
  <si>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</si>
  <si>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</si>
  <si>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</si>
  <si>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</si>
  <si>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</si>
  <si>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</si>
  <si>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</si>
  <si>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</si>
  <si>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</si>
  <si>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</si>
  <si>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</si>
  <si>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</si>
  <si>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</si>
  <si>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</si>
  <si>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</si>
  <si>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</si>
  <si>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</si>
  <si>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</si>
  <si>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</si>
  <si>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</si>
  <si>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</si>
  <si>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</si>
  <si>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</si>
  <si>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</si>
  <si>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</si>
  <si>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</si>
  <si>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</si>
  <si>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</si>
  <si>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</si>
  <si>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</si>
  <si>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</si>
  <si>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</si>
  <si>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</si>
  <si>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</si>
  <si>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</si>
  <si>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</si>
  <si>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</si>
  <si>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</si>
  <si>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</si>
  <si>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</si>
  <si>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</si>
  <si>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</si>
  <si>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</si>
  <si>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</si>
  <si>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</si>
  <si>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</si>
  <si>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</si>
  <si>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</si>
  <si>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</si>
  <si>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</si>
  <si>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</si>
  <si>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</si>
  <si>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</si>
  <si>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</si>
  <si>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</si>
  <si>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</si>
  <si>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</si>
  <si>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</si>
  <si>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</si>
  <si>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</si>
  <si>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</si>
  <si>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</si>
  <si>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</si>
  <si>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</si>
  <si>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</si>
  <si>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</si>
  <si>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</si>
  <si>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</si>
  <si>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</si>
  <si>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</si>
  <si>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</si>
  <si>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</si>
  <si>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</si>
  <si>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</si>
  <si>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</si>
  <si>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</si>
  <si>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</si>
  <si>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</si>
  <si>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</si>
  <si>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</si>
  <si>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</si>
  <si>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</si>
  <si>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</si>
  <si>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</si>
  <si>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</si>
  <si>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</si>
  <si>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</si>
  <si>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</si>
  <si>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</si>
  <si>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</si>
  <si>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</si>
  <si>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</si>
  <si>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</si>
  <si>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</si>
  <si>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</si>
  <si>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</si>
  <si>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</si>
  <si>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</si>
  <si>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</si>
  <si>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</si>
  <si>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</si>
  <si>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</si>
  <si>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</si>
  <si>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</si>
  <si>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</si>
  <si>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</si>
  <si>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</si>
  <si>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</si>
  <si>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</si>
  <si>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</si>
  <si>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</si>
  <si>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</si>
  <si>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</si>
  <si>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</si>
  <si>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</si>
  <si>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</si>
  <si>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</si>
  <si>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</si>
  <si>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</si>
  <si>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</si>
  <si>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</si>
  <si>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</si>
  <si>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</si>
  <si>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</si>
  <si>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</si>
  <si>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</si>
  <si>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</si>
  <si>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</si>
  <si>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</si>
  <si>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</si>
  <si>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</si>
  <si>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</si>
  <si>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</si>
  <si>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</si>
  <si>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</si>
  <si>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</si>
  <si>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</si>
  <si>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</si>
  <si>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</si>
  <si>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</si>
  <si>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</si>
  <si>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</si>
  <si>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</si>
  <si>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</si>
  <si>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</si>
  <si>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</si>
  <si>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</si>
  <si>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</si>
  <si>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</si>
  <si>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</si>
  <si>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</si>
  <si>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</si>
  <si>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</si>
  <si>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</si>
  <si>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</si>
  <si>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</si>
  <si>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</si>
  <si>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</si>
  <si>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</si>
  <si>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</si>
  <si>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</si>
  <si>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</si>
  <si>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</si>
  <si>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</si>
  <si>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</si>
  <si>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</si>
  <si>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</si>
  <si>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</si>
  <si>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</si>
  <si>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</si>
  <si>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</si>
  <si>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</si>
  <si>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</si>
  <si>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</si>
  <si>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</si>
  <si>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</si>
  <si>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</si>
  <si>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</si>
  <si>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</si>
  <si>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</si>
  <si>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</si>
  <si>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</si>
  <si>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</si>
  <si>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</si>
  <si>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</si>
  <si>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</si>
  <si>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</si>
  <si>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</si>
  <si>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</si>
  <si>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</si>
  <si>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</si>
  <si>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</si>
  <si>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</si>
  <si>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</si>
  <si>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</si>
  <si>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</si>
  <si>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</si>
  <si>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</si>
  <si>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</si>
  <si>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</si>
  <si>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</si>
  <si>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</si>
  <si>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</si>
  <si>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</si>
  <si>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</si>
  <si>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</si>
  <si>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</si>
  <si>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</si>
  <si>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</si>
  <si>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</si>
  <si>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</si>
  <si>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</si>
  <si>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</si>
  <si>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</si>
  <si>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</si>
  <si>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</si>
  <si>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</si>
  <si>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</si>
  <si>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</si>
  <si>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</si>
  <si>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</si>
  <si>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</si>
  <si>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</si>
  <si>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</si>
  <si>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</si>
  <si>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</si>
  <si>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</si>
  <si>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</si>
  <si>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</si>
  <si>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</si>
  <si>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</si>
  <si>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</si>
  <si>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</si>
  <si>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</si>
  <si>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</si>
  <si>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</si>
  <si>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</si>
  <si>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</si>
  <si>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</si>
  <si>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</si>
  <si>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</si>
  <si>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</si>
  <si>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</si>
  <si>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</si>
  <si>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</si>
  <si>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</si>
  <si>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</si>
  <si>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</si>
  <si>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</si>
  <si>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</si>
  <si>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</si>
  <si>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</si>
  <si>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</si>
  <si>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</si>
  <si>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</si>
  <si>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</si>
  <si>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</si>
  <si>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</si>
  <si>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</si>
  <si>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</si>
  <si>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</si>
  <si>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</si>
  <si>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</si>
  <si>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</si>
  <si>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</si>
  <si>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</si>
  <si>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</si>
  <si>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</si>
  <si>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</si>
  <si>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</si>
  <si>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</si>
  <si>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</si>
  <si>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</si>
  <si>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</si>
  <si>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</si>
  <si>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</si>
  <si>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</si>
  <si>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</si>
  <si>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</si>
  <si>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</si>
  <si>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</si>
  <si>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</si>
  <si>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</si>
  <si>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</si>
  <si>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</si>
  <si>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</si>
  <si>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</si>
  <si>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</si>
  <si>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</si>
  <si>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</si>
  <si>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</si>
  <si>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</si>
  <si>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</si>
  <si>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</si>
  <si>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</si>
  <si>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</si>
  <si>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</si>
  <si>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</si>
  <si>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</si>
  <si>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</si>
  <si>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</si>
  <si>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</si>
  <si>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</si>
  <si>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</si>
  <si>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</si>
  <si>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</si>
  <si>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</si>
  <si>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</si>
  <si>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</si>
  <si>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</si>
  <si>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</si>
  <si>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</si>
  <si>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</si>
  <si>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</si>
  <si>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</si>
  <si>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</si>
  <si>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</si>
  <si>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</si>
  <si>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</si>
  <si>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</si>
  <si>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</si>
  <si>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</si>
  <si>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</si>
  <si>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</si>
  <si>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</si>
  <si>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</si>
  <si>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</si>
  <si>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</si>
  <si>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</si>
  <si>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</si>
  <si>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</si>
  <si>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</si>
  <si>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</si>
  <si>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</si>
  <si>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</si>
  <si>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</si>
  <si>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</si>
  <si>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</si>
  <si>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</si>
  <si>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</si>
  <si>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</si>
  <si>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</si>
  <si>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</si>
  <si>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</si>
  <si>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</si>
  <si>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</si>
  <si>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</si>
  <si>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</si>
  <si>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</si>
  <si>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</si>
  <si>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</si>
  <si>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</si>
  <si>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</si>
  <si>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</si>
  <si>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</si>
  <si>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</si>
  <si>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</si>
  <si>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</si>
  <si>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</si>
  <si>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</si>
  <si>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</si>
  <si>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</si>
  <si>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</si>
  <si>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</si>
  <si>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</si>
  <si>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</si>
  <si>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</si>
  <si>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</si>
  <si>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</si>
  <si>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</si>
  <si>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</si>
  <si>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</si>
  <si>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</si>
  <si>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</si>
  <si>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</si>
  <si>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</si>
  <si>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</si>
  <si>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</si>
  <si>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</si>
  <si>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</si>
  <si>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</si>
  <si>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</si>
  <si>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</si>
  <si>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</si>
  <si>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</si>
  <si>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</si>
  <si>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</si>
  <si>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</si>
  <si>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</si>
  <si>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</si>
  <si>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</si>
  <si>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</si>
  <si>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</si>
  <si>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</si>
  <si>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</si>
  <si>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</si>
  <si>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</si>
  <si>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</si>
  <si>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</si>
  <si>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</si>
  <si>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</si>
  <si>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</si>
  <si>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</si>
  <si>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</si>
  <si>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</si>
  <si>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</si>
  <si>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</si>
  <si>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</si>
  <si>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</si>
  <si>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</si>
  <si>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</si>
  <si>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</si>
  <si>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</si>
  <si>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</si>
  <si>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</si>
  <si>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</si>
  <si>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</si>
  <si>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</si>
  <si>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</si>
  <si>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</si>
  <si>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</si>
  <si>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</si>
  <si>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</si>
  <si>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</si>
  <si>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</si>
  <si>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</si>
  <si>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</si>
  <si>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</si>
  <si>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</si>
  <si>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</si>
  <si>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</si>
  <si>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</si>
  <si>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</si>
  <si>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</si>
  <si>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</si>
  <si>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</si>
  <si>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</si>
  <si>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</si>
  <si>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</si>
  <si>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</si>
  <si>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</si>
  <si>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</si>
  <si>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</si>
  <si>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</si>
  <si>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</si>
  <si>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</si>
  <si>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</si>
  <si>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</si>
  <si>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</si>
  <si>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</si>
  <si>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</si>
  <si>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</si>
  <si>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</si>
  <si>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</si>
  <si>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</si>
  <si>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</si>
  <si>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</si>
  <si>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</si>
  <si>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</si>
  <si>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</si>
  <si>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</si>
  <si>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</si>
  <si>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</si>
  <si>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</si>
  <si>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</si>
  <si>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</si>
  <si>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</si>
  <si>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</si>
  <si>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</si>
  <si>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</si>
  <si>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</si>
  <si>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</si>
  <si>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</si>
  <si>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</si>
  <si>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</si>
  <si>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</si>
  <si>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</si>
  <si>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</si>
  <si>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</si>
  <si>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</si>
  <si>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</si>
  <si>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</si>
  <si>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</si>
  <si>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</si>
  <si>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</si>
  <si>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</si>
  <si>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</si>
  <si>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</si>
  <si>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</si>
  <si>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</si>
  <si>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</si>
  <si>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</si>
  <si>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</si>
  <si>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</si>
  <si>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</si>
  <si>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</si>
  <si>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</si>
  <si>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</si>
  <si>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</si>
  <si>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</si>
  <si>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</si>
  <si>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</si>
  <si>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</si>
  <si>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</si>
  <si>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</si>
  <si>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</si>
  <si>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</si>
  <si>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</si>
  <si>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</si>
  <si>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</si>
  <si>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</si>
  <si>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</si>
  <si>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</si>
  <si>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</si>
  <si>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</si>
  <si>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</si>
  <si>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</si>
  <si>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</si>
  <si>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</si>
  <si>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</si>
  <si>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</si>
  <si>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</si>
  <si>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</si>
  <si>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</si>
  <si>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</si>
  <si>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</si>
  <si>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</si>
  <si>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</si>
  <si>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</si>
  <si>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</si>
  <si>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</si>
  <si>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</si>
  <si>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</si>
  <si>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</si>
  <si>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</si>
  <si>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</si>
  <si>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</si>
  <si>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</si>
  <si>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</si>
  <si>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</si>
  <si>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</si>
  <si>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</si>
  <si>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</si>
  <si>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</si>
  <si>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</si>
  <si>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</si>
  <si>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</si>
  <si>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</si>
  <si>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</si>
  <si>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</si>
  <si>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</si>
  <si>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</si>
  <si>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</si>
  <si>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</si>
  <si>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</si>
  <si>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</si>
  <si>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</si>
  <si>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</si>
  <si>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</si>
  <si>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</si>
  <si>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</si>
  <si>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</si>
  <si>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</si>
  <si>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</si>
  <si>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</si>
  <si>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</si>
  <si>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</si>
  <si>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</si>
  <si>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</si>
  <si>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</si>
  <si>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</si>
  <si>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</si>
  <si>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</si>
  <si>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</si>
  <si>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</si>
  <si>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</si>
  <si>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</si>
  <si>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</si>
  <si>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</si>
  <si>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</si>
  <si>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</si>
  <si>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</si>
  <si>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</si>
  <si>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</si>
  <si>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</si>
  <si>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</si>
  <si>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</si>
  <si>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</si>
  <si>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</si>
  <si>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</si>
  <si>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</si>
  <si>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</si>
  <si>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</si>
  <si>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</si>
  <si>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</si>
  <si>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</si>
  <si>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</si>
  <si>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</si>
  <si>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</si>
  <si>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</si>
  <si>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</si>
  <si>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</si>
  <si>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</si>
  <si>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</si>
  <si>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</si>
  <si>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</si>
  <si>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</si>
  <si>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</si>
  <si>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</si>
  <si>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</si>
  <si>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</si>
  <si>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</si>
  <si>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</si>
  <si>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</si>
  <si>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</si>
  <si>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</si>
  <si>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</si>
  <si>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</si>
  <si>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</si>
  <si>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</si>
  <si>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</si>
  <si>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</si>
  <si>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</si>
  <si>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</si>
  <si>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</si>
  <si>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</si>
  <si>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</si>
  <si>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</si>
  <si>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</si>
  <si>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</si>
  <si>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</si>
  <si>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</si>
  <si>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</si>
  <si>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</si>
  <si>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</si>
  <si>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</si>
  <si>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</si>
  <si>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</si>
  <si>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</si>
  <si>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</si>
  <si>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</si>
  <si>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</si>
  <si>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</si>
  <si>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</si>
  <si>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</si>
  <si>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</si>
  <si>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</si>
  <si>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</si>
  <si>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</si>
  <si>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</si>
  <si>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</si>
  <si>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</si>
  <si>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</si>
  <si>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</si>
  <si>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</si>
  <si>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</si>
  <si>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</si>
  <si>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</si>
  <si>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</si>
  <si>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</si>
  <si>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</si>
  <si>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</si>
  <si>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</si>
  <si>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</si>
  <si>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</si>
  <si>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</si>
  <si>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</si>
  <si>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</si>
  <si>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</si>
  <si>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</si>
  <si>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</si>
  <si>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</si>
  <si>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</si>
  <si>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</si>
  <si>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</si>
  <si>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</si>
  <si>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</si>
  <si>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</si>
  <si>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</si>
  <si>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</si>
  <si>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</si>
  <si>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</si>
  <si>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</si>
  <si>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</si>
  <si>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</si>
  <si>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</si>
  <si>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</si>
  <si>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</si>
  <si>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</si>
  <si>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</si>
  <si>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</si>
  <si>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</si>
  <si>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</si>
  <si>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</si>
  <si>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</si>
  <si>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</si>
  <si>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</si>
  <si>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</si>
  <si>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</si>
  <si>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</si>
  <si>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</si>
  <si>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</si>
  <si>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</si>
  <si>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</si>
  <si>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</si>
  <si>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</si>
  <si>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</si>
  <si>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</si>
  <si>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</si>
  <si>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</si>
  <si>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</si>
  <si>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</si>
  <si>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</si>
  <si>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</si>
  <si>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</si>
  <si>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</si>
  <si>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</si>
  <si>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</si>
  <si>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</si>
  <si>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</si>
  <si>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</si>
  <si>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</si>
  <si>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</si>
  <si>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</si>
  <si>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</si>
  <si>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</si>
  <si>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</si>
  <si>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</si>
  <si>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</si>
  <si>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</si>
  <si>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</si>
  <si>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</si>
  <si>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</si>
  <si>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</si>
  <si>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</si>
  <si>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</si>
  <si>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</si>
  <si>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</si>
  <si>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</si>
  <si>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</si>
  <si>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</si>
  <si>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</si>
  <si>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</si>
  <si>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</si>
  <si>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</si>
  <si>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</si>
  <si>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</si>
  <si>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</si>
  <si>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</si>
  <si>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</si>
  <si>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</si>
  <si>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</si>
  <si>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</si>
  <si>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</si>
  <si>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</si>
  <si>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</si>
  <si>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</si>
  <si>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</si>
  <si>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</si>
  <si>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</si>
  <si>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</si>
  <si>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</si>
  <si>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</si>
  <si>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</si>
  <si>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</si>
  <si>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</si>
  <si>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</si>
  <si>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</si>
  <si>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</si>
  <si>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</si>
  <si>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</si>
  <si>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</si>
  <si>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</si>
  <si>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</si>
  <si>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</si>
  <si>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</si>
  <si>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</si>
  <si>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</si>
  <si>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</si>
  <si>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</si>
  <si>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</si>
  <si>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</si>
  <si>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</si>
  <si>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</si>
  <si>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</si>
  <si>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</si>
  <si>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</si>
  <si>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</si>
  <si>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</si>
  <si>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</si>
  <si>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</si>
  <si>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</si>
  <si>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</si>
  <si>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</si>
  <si>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</si>
  <si>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</si>
  <si>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</si>
  <si>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</si>
  <si>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</si>
  <si>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</si>
  <si>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</si>
  <si>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</si>
  <si>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</si>
  <si>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</si>
  <si>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</si>
  <si>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</si>
  <si>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</si>
  <si>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</si>
  <si>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</si>
  <si>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</si>
  <si>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</si>
  <si>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</si>
  <si>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</si>
  <si>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</si>
  <si>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</si>
  <si>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</si>
  <si>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</si>
  <si>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</si>
  <si>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</si>
  <si>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</si>
  <si>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</si>
  <si>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</si>
  <si>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</si>
  <si>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</si>
  <si>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</si>
  <si>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</si>
  <si>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</si>
  <si>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</si>
  <si>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</si>
  <si>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</si>
  <si>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</si>
  <si>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</si>
  <si>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</si>
  <si>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</si>
  <si>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</si>
  <si>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</si>
  <si>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</si>
  <si>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</si>
  <si>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</si>
  <si>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</si>
  <si>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</si>
  <si>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</si>
  <si>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</si>
  <si>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</si>
  <si>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</si>
  <si>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</si>
  <si>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</si>
  <si>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</si>
  <si>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</si>
  <si>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</si>
  <si>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</si>
  <si>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</si>
  <si>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</si>
  <si>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</si>
  <si>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</si>
  <si>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</si>
  <si>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</si>
  <si>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</si>
  <si>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</si>
  <si>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</si>
  <si>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</si>
  <si>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</si>
  <si>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</si>
  <si>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</si>
  <si>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</si>
  <si>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</si>
  <si>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</si>
  <si>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</si>
  <si>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</si>
  <si>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</si>
  <si>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</si>
  <si>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</si>
  <si>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</si>
  <si>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</si>
  <si>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</si>
  <si>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</si>
  <si>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</si>
  <si>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</si>
  <si>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</si>
  <si>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</si>
  <si>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</si>
  <si>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</si>
  <si>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</si>
  <si>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</si>
  <si>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</si>
  <si>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</si>
  <si>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</si>
  <si>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</si>
  <si>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</si>
  <si>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</si>
  <si>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</si>
  <si>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</si>
  <si>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</si>
  <si>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</si>
  <si>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</si>
  <si>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</si>
  <si>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</si>
  <si>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</si>
  <si>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</si>
  <si>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</si>
  <si>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</si>
  <si>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</si>
  <si>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</si>
  <si>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</si>
  <si>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</si>
  <si>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</si>
  <si>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</si>
  <si>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</si>
  <si>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</si>
  <si>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</si>
  <si>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</si>
  <si>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</si>
  <si>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</si>
  <si>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</si>
  <si>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</si>
  <si>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</si>
  <si>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</si>
  <si>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</si>
  <si>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</si>
  <si>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</si>
  <si>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</si>
  <si>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</si>
  <si>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</si>
  <si>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</si>
  <si>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</si>
  <si>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</si>
  <si>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</si>
  <si>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</si>
  <si>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</si>
  <si>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</si>
  <si>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</si>
  <si>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</si>
  <si>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</si>
  <si>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</si>
  <si>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</si>
  <si>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</si>
  <si>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</si>
  <si>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</si>
  <si>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</si>
  <si>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</si>
  <si>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</si>
  <si>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</si>
  <si>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</si>
  <si>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</si>
  <si>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</si>
  <si>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</si>
  <si>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</si>
  <si>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</si>
  <si>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</si>
  <si>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</si>
  <si>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</si>
  <si>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</si>
  <si>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</si>
  <si>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</si>
  <si>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</si>
  <si>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</si>
  <si>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</si>
  <si>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</si>
  <si>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</si>
  <si>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</si>
  <si>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</si>
  <si>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</si>
  <si>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</si>
  <si>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</si>
  <si>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</si>
  <si>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</si>
  <si>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</si>
  <si>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</si>
  <si>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</si>
  <si>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</si>
  <si>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</si>
  <si>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</si>
  <si>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</si>
  <si>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</si>
  <si>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</si>
  <si>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</si>
  <si>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</si>
  <si>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</si>
  <si>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</si>
  <si>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</si>
  <si>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</si>
  <si>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</si>
  <si>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</si>
  <si>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</si>
  <si>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</si>
  <si>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</si>
  <si>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</si>
  <si>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</si>
  <si>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</si>
  <si>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</si>
  <si>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</si>
  <si>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</si>
  <si>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</si>
  <si>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</si>
  <si>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</si>
  <si>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</si>
  <si>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</si>
  <si>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</si>
  <si>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</si>
  <si>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</si>
  <si>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</si>
  <si>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</si>
  <si>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</si>
  <si>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</si>
  <si>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</si>
  <si>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</si>
  <si>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</si>
  <si>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</si>
  <si>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</si>
  <si>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</si>
  <si>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</si>
  <si>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</si>
  <si>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</si>
  <si>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</si>
  <si>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</si>
  <si>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</si>
  <si>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</si>
  <si>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</si>
  <si>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</si>
  <si>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</si>
  <si>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</si>
  <si>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</si>
  <si>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</si>
  <si>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</si>
  <si>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</si>
  <si>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</si>
  <si>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</si>
  <si>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</si>
  <si>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</si>
  <si>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</si>
  <si>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</si>
  <si>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</si>
  <si>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</si>
  <si>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</si>
  <si>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</si>
  <si>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</si>
  <si>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</si>
  <si>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</si>
  <si>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</si>
  <si>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</si>
  <si>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</si>
  <si>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</si>
  <si>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</si>
  <si>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</si>
  <si>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</si>
  <si>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</si>
  <si>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</si>
  <si>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</si>
  <si>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</si>
  <si>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</si>
  <si>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</si>
  <si>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</si>
  <si>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</si>
  <si>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</si>
  <si>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</si>
  <si>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</si>
  <si>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</si>
  <si>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</si>
  <si>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</si>
  <si>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</si>
  <si>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</si>
  <si>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</si>
  <si>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</si>
  <si>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</si>
  <si>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</si>
  <si>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</si>
  <si>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</si>
  <si>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</si>
  <si>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</si>
  <si>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</si>
  <si>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</si>
  <si>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</si>
  <si>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</si>
  <si>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</si>
  <si>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</si>
  <si>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</si>
  <si>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</si>
  <si>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</si>
  <si>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</si>
  <si>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</si>
  <si>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</si>
  <si>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</si>
  <si>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</si>
  <si>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</si>
  <si>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</si>
  <si>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</si>
  <si>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</si>
  <si>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</si>
  <si>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</si>
  <si>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</si>
  <si>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</si>
  <si>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</si>
  <si>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</si>
  <si>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</si>
  <si>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</si>
  <si>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</si>
  <si>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</si>
  <si>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</si>
  <si>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</si>
  <si>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</si>
  <si>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</si>
  <si>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</si>
  <si>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</si>
  <si>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</si>
  <si>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</si>
  <si>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</si>
  <si>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</si>
  <si>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</si>
  <si>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</si>
  <si>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</si>
  <si>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</si>
  <si>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</si>
  <si>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</si>
  <si>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</si>
  <si>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</si>
  <si>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</si>
  <si>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</si>
  <si>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</si>
  <si>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</si>
  <si>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</si>
  <si>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</si>
  <si>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</si>
  <si>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</si>
  <si>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</si>
  <si>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</si>
  <si>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</si>
  <si>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</si>
  <si>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</si>
  <si>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</si>
  <si>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</si>
  <si>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</si>
  <si>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</si>
  <si>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</si>
  <si>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</si>
  <si>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</si>
  <si>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</si>
  <si>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</si>
  <si>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</si>
  <si>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</si>
  <si>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</si>
  <si>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</si>
  <si>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</si>
  <si>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</si>
  <si>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</si>
  <si>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</si>
  <si>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</si>
  <si>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</si>
  <si>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</si>
  <si>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</si>
  <si>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</si>
  <si>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</si>
  <si>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</si>
  <si>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</si>
  <si>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</si>
  <si>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</si>
  <si>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</si>
  <si>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</si>
  <si>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</si>
  <si>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</si>
  <si>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</si>
  <si>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</si>
  <si>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</si>
  <si>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</si>
  <si>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</si>
  <si>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</si>
  <si>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</si>
  <si>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</si>
  <si>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</si>
  <si>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</si>
  <si>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</si>
  <si>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</si>
  <si>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</si>
  <si>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</si>
  <si>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</si>
  <si>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</si>
  <si>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</si>
  <si>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</si>
  <si>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</si>
  <si>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</si>
  <si>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</si>
  <si>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</si>
  <si>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</si>
  <si>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</si>
  <si>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</si>
  <si>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</si>
  <si>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</si>
  <si>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</si>
  <si>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</si>
  <si>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</si>
  <si>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</si>
  <si>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</si>
  <si>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</si>
  <si>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</si>
  <si>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</si>
  <si>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</si>
  <si>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</si>
  <si>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</si>
  <si>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</si>
  <si>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</si>
  <si>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</si>
  <si>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</si>
  <si>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</si>
  <si>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</si>
  <si>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</si>
  <si>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</si>
  <si>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</si>
  <si>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</si>
  <si>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</si>
  <si>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</si>
  <si>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</si>
  <si>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</si>
  <si>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</si>
  <si>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</si>
  <si>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</si>
  <si>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</si>
  <si>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</si>
  <si>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</si>
  <si>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</si>
  <si>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</si>
  <si>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</si>
  <si>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</si>
  <si>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</si>
  <si>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</si>
  <si>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</si>
  <si>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</si>
  <si>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</si>
  <si>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</si>
  <si>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</si>
  <si>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</si>
  <si>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</si>
  <si>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</si>
  <si>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</si>
  <si>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</si>
  <si>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</si>
  <si>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</si>
  <si>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</si>
  <si>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</si>
  <si>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</si>
  <si>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</si>
  <si>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</si>
  <si>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</si>
  <si>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</si>
  <si>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</si>
  <si>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</si>
  <si>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</si>
  <si>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</si>
  <si>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</si>
  <si>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</si>
  <si>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</si>
  <si>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</si>
  <si>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</si>
  <si>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</si>
  <si>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</si>
  <si>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</si>
  <si>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</si>
  <si>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</si>
  <si>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</si>
  <si>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</si>
  <si>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</si>
  <si>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</si>
  <si>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</si>
  <si>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</si>
  <si>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</si>
  <si>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</si>
  <si>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</si>
  <si>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</si>
  <si>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</si>
  <si>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</si>
  <si>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</si>
  <si>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</si>
  <si>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</si>
  <si>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</si>
  <si>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</si>
  <si>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</si>
  <si>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</si>
  <si>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</si>
  <si>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</si>
  <si>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</si>
  <si>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</si>
  <si>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</si>
  <si>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</si>
  <si>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</si>
  <si>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</si>
  <si>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</si>
  <si>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</si>
  <si>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</si>
  <si>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</si>
  <si>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</si>
  <si>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</si>
  <si>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</si>
  <si>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</si>
  <si>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</si>
  <si>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</si>
  <si>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</si>
  <si>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</si>
  <si>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</si>
  <si>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</si>
  <si>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</si>
  <si>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</si>
  <si>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</si>
  <si>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</si>
  <si>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</si>
  <si>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</si>
  <si>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</si>
  <si>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</si>
  <si>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</si>
  <si>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</si>
  <si>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</si>
  <si>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</si>
  <si>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</si>
  <si>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</si>
  <si>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</si>
  <si>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</si>
  <si>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</si>
  <si>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</si>
  <si>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</si>
  <si>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</si>
  <si>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</si>
  <si>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</si>
  <si>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</si>
  <si>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</si>
  <si>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</si>
  <si>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</si>
  <si>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</si>
  <si>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</si>
  <si>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</si>
  <si>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</si>
  <si>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</si>
  <si>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</si>
  <si>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</si>
  <si>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</si>
  <si>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</si>
  <si>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</si>
  <si>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</si>
  <si>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</si>
  <si>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</si>
  <si>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</si>
  <si>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</si>
  <si>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</si>
  <si>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</si>
  <si>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</si>
  <si>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</si>
  <si>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</si>
  <si>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</si>
  <si>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</si>
  <si>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</si>
  <si>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</si>
  <si>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</si>
  <si>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</si>
  <si>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</si>
  <si>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</si>
  <si>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</si>
  <si>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</si>
  <si>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</si>
  <si>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</si>
  <si>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</si>
  <si>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</si>
  <si>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</si>
  <si>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</si>
  <si>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</si>
  <si>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</si>
  <si>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</si>
  <si>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</si>
  <si>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</si>
  <si>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</si>
  <si>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</si>
  <si>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</si>
  <si>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</si>
  <si>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</si>
  <si>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</si>
  <si>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</si>
  <si>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</si>
  <si>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</si>
  <si>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</si>
  <si>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</si>
  <si>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</si>
  <si>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</si>
  <si>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</si>
  <si>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</si>
  <si>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</si>
  <si>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</si>
  <si>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</si>
  <si>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</si>
  <si>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</si>
  <si>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</si>
  <si>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</si>
  <si>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</si>
  <si>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</si>
  <si>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</si>
  <si>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</si>
  <si>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</si>
  <si>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</si>
  <si>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</si>
  <si>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</si>
  <si>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</si>
  <si>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</si>
  <si>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</si>
  <si>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</si>
  <si>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</si>
  <si>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</si>
  <si>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</si>
  <si>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</si>
  <si>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</si>
  <si>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</si>
  <si>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</si>
  <si>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</si>
  <si>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</si>
  <si>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</si>
  <si>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</si>
  <si>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</si>
  <si>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</si>
  <si>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</si>
  <si>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</si>
  <si>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</si>
  <si>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</si>
  <si>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</si>
  <si>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</si>
  <si>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</si>
  <si>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</si>
  <si>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</si>
  <si>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</si>
  <si>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</si>
  <si>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</si>
  <si>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</si>
  <si>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</si>
  <si>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</si>
  <si>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</si>
  <si>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</si>
  <si>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</si>
  <si>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</si>
  <si>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</si>
  <si>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</si>
  <si>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</si>
  <si>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</si>
  <si>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</si>
  <si>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</si>
  <si>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</si>
  <si>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</si>
  <si>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</si>
  <si>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</si>
  <si>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</si>
  <si>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</si>
  <si>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</si>
  <si>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</si>
  <si>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</si>
  <si>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</si>
  <si>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</si>
  <si>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</si>
  <si>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</si>
  <si>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</si>
  <si>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</si>
  <si>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</si>
  <si>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</si>
  <si>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</si>
  <si>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</si>
  <si>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</si>
  <si>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</si>
  <si>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</si>
  <si>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</si>
  <si>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</si>
  <si>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</si>
  <si>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</si>
  <si>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</si>
  <si>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</si>
  <si>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</si>
  <si>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</si>
  <si>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</si>
  <si>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</si>
  <si>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</si>
  <si>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</si>
  <si>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</si>
  <si>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</si>
  <si>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</si>
  <si>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</si>
  <si>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</si>
  <si>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</si>
  <si>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</si>
  <si>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</si>
  <si>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</si>
  <si>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</si>
  <si>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</si>
  <si>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</si>
  <si>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</si>
  <si>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</si>
  <si>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</si>
  <si>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</si>
  <si>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</si>
  <si>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</si>
  <si>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</si>
  <si>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</si>
  <si>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</si>
  <si>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</si>
  <si>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</si>
  <si>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</si>
  <si>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</si>
  <si>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</si>
  <si>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</si>
  <si>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</si>
  <si>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</si>
  <si>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</si>
  <si>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</si>
  <si>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</si>
  <si>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</si>
  <si>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</si>
  <si>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</si>
  <si>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</si>
  <si>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</si>
  <si>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</si>
  <si>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</si>
  <si>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</si>
  <si>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</si>
  <si>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</si>
  <si>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</si>
  <si>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</si>
  <si>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</si>
  <si>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</si>
  <si>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</si>
  <si>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</si>
  <si>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</si>
  <si>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</si>
  <si>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</si>
  <si>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</si>
  <si>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</si>
  <si>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</si>
  <si>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</si>
  <si>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</si>
  <si>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</si>
  <si>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</si>
  <si>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</si>
  <si>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</si>
  <si>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</si>
  <si>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</si>
  <si>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</si>
  <si>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</si>
  <si>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</si>
  <si>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</si>
  <si>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</si>
  <si>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</si>
  <si>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</si>
  <si>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</si>
  <si>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</si>
  <si>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</si>
  <si>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</si>
  <si>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</si>
  <si>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</si>
  <si>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</si>
  <si>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</si>
  <si>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</si>
  <si>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</si>
  <si>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</si>
  <si>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</si>
  <si>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</si>
  <si>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</si>
  <si>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</si>
  <si>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</si>
  <si>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</si>
  <si>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</si>
  <si>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</si>
  <si>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</si>
  <si>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</si>
  <si>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</si>
  <si>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</si>
  <si>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</si>
  <si>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</si>
  <si>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</si>
  <si>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</si>
  <si>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</si>
  <si>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</si>
  <si>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</si>
  <si>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</si>
  <si>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</si>
  <si>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</si>
  <si>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</si>
  <si>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</si>
  <si>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</si>
  <si>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</si>
  <si>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</si>
  <si>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</si>
  <si>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</si>
  <si>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</si>
  <si>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</si>
  <si>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</si>
  <si>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</si>
  <si>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</si>
  <si>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</si>
  <si>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</si>
  <si>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</si>
  <si>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</si>
  <si>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</si>
  <si>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</si>
  <si>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</si>
  <si>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</si>
  <si>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</si>
  <si>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</si>
  <si>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</si>
  <si>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</si>
  <si>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</si>
  <si>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</si>
  <si>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</si>
  <si>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</si>
  <si>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</si>
  <si>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</si>
  <si>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</si>
  <si>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</si>
  <si>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</si>
  <si>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</si>
  <si>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</si>
  <si>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</si>
  <si>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</si>
  <si>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</si>
  <si>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</si>
  <si>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</si>
  <si>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</si>
  <si>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</si>
  <si>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</si>
  <si>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</si>
  <si>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</si>
  <si>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</si>
  <si>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</si>
  <si>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</si>
  <si>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</si>
  <si>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</si>
  <si>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</si>
  <si>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</si>
  <si>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</si>
  <si>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</si>
  <si>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</si>
  <si>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</si>
  <si>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</si>
  <si>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</si>
  <si>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</si>
  <si>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</si>
  <si>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</si>
  <si>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</si>
  <si>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</si>
  <si>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</si>
  <si>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</si>
  <si>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</si>
  <si>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</si>
  <si>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</si>
  <si>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</si>
  <si>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</si>
  <si>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</si>
  <si>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</si>
  <si>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</si>
  <si>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</si>
  <si>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</si>
  <si>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</si>
  <si>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</si>
  <si>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</si>
  <si>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</si>
  <si>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</si>
  <si>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</si>
  <si>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</si>
  <si>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</si>
  <si>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</si>
  <si>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</si>
  <si>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</si>
  <si>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</si>
  <si>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</si>
  <si>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</si>
  <si>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</si>
  <si>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</si>
  <si>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</si>
  <si>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</si>
  <si>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</si>
  <si>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</si>
  <si>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</si>
  <si>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</si>
  <si>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</si>
  <si>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</si>
  <si>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</si>
  <si>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</si>
  <si>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</si>
  <si>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</si>
  <si>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</si>
  <si>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</si>
  <si>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</si>
  <si>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</si>
  <si>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</si>
  <si>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</si>
  <si>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</si>
  <si>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</si>
  <si>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</si>
  <si>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</si>
  <si>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</si>
  <si>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</si>
  <si>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</si>
  <si>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</si>
  <si>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</si>
  <si>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</si>
  <si>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</si>
  <si>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</si>
  <si>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</si>
  <si>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</si>
  <si>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</si>
  <si>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</si>
  <si>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</si>
  <si>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</si>
  <si>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</si>
  <si>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</si>
  <si>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</si>
  <si>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</si>
  <si>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</si>
  <si>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</si>
  <si>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</si>
  <si>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</si>
  <si>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</si>
  <si>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</si>
  <si>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</si>
  <si>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</si>
  <si>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</si>
  <si>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</si>
  <si>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</si>
  <si>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</si>
  <si>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</si>
  <si>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</si>
  <si>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</si>
  <si>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</si>
  <si>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</si>
  <si>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</si>
  <si>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</si>
  <si>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</si>
  <si>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</si>
  <si>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</si>
  <si>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</si>
  <si>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</si>
  <si>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</si>
  <si>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</si>
  <si>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</si>
  <si>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</si>
  <si>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</si>
  <si>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</si>
  <si>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</si>
  <si>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</si>
  <si>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</si>
  <si>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</si>
  <si>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</si>
  <si>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</si>
  <si>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</si>
  <si>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</si>
  <si>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</si>
  <si>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</si>
  <si>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</si>
  <si>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</si>
  <si>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</si>
  <si>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</si>
  <si>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</si>
  <si>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</si>
  <si>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</si>
  <si>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</si>
  <si>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</si>
  <si>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</si>
  <si>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</si>
  <si>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</si>
  <si>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</si>
  <si>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</si>
  <si>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</si>
  <si>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</si>
  <si>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</si>
  <si>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</si>
  <si>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</si>
  <si>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</si>
  <si>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</si>
  <si>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</si>
  <si>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</si>
  <si>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</si>
  <si>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</si>
  <si>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</si>
  <si>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</si>
  <si>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</si>
  <si>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</si>
  <si>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</si>
  <si>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</si>
  <si>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</si>
  <si>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</si>
  <si>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</si>
  <si>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</si>
  <si>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</si>
  <si>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</si>
  <si>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</si>
  <si>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</si>
  <si>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</si>
  <si>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</si>
  <si>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</si>
  <si>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</si>
  <si>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</si>
  <si>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</si>
  <si>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</si>
  <si>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</si>
  <si>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</si>
  <si>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</si>
  <si>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</si>
  <si>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</si>
  <si>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</si>
  <si>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</si>
  <si>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</si>
  <si>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</si>
  <si>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</si>
  <si>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</si>
  <si>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</si>
  <si>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</si>
  <si>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</si>
  <si>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</si>
  <si>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</si>
  <si>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</si>
  <si>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</si>
  <si>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</si>
  <si>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</si>
  <si>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</si>
  <si>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</si>
  <si>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</si>
  <si>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</si>
  <si>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</si>
  <si>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</si>
  <si>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</si>
  <si>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</si>
  <si>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</si>
  <si>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</si>
  <si>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</si>
  <si>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</si>
  <si>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</si>
  <si>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</si>
  <si>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</si>
  <si>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</si>
  <si>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</si>
  <si>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</si>
  <si>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</si>
  <si>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</si>
  <si>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</si>
  <si>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</si>
  <si>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</si>
  <si>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</si>
  <si>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</si>
  <si>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</si>
  <si>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</si>
  <si>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</si>
  <si>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</si>
  <si>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</si>
  <si>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</si>
  <si>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</si>
  <si>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</si>
  <si>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</si>
  <si>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</si>
  <si>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</si>
  <si>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</si>
  <si>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</si>
  <si>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</si>
  <si>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</si>
  <si>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</si>
  <si>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</si>
  <si>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</si>
  <si>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</si>
  <si>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</si>
  <si>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</si>
  <si>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</si>
  <si>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</si>
  <si>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</si>
  <si>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</si>
  <si>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</si>
  <si>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</si>
  <si>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</si>
  <si>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</si>
  <si>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</si>
  <si>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</si>
  <si>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</si>
  <si>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</si>
  <si>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</si>
  <si>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</si>
  <si>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</si>
  <si>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</si>
  <si>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</si>
  <si>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</si>
  <si>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</si>
  <si>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</si>
  <si>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</si>
  <si>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</si>
  <si>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</si>
  <si>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</si>
  <si>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</si>
  <si>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</si>
  <si>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</si>
  <si>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</si>
  <si>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</si>
  <si>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</si>
  <si>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</si>
  <si>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</si>
  <si>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</si>
  <si>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</si>
  <si>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</si>
  <si>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</si>
  <si>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</si>
  <si>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</si>
  <si>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</si>
  <si>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</si>
  <si>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</si>
  <si>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</si>
  <si>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</si>
  <si>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</si>
  <si>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</si>
  <si>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</si>
  <si>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</si>
  <si>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</si>
  <si>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</si>
  <si>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</si>
  <si>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</si>
  <si>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</si>
  <si>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</si>
  <si>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</si>
  <si>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</si>
  <si>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</si>
  <si>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</si>
  <si>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</si>
  <si>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</si>
  <si>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</si>
  <si>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</si>
  <si>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</si>
  <si>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</si>
  <si>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</si>
  <si>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</si>
  <si>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</si>
  <si>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</si>
  <si>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</si>
  <si>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</si>
  <si>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</si>
  <si>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</si>
  <si>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</si>
  <si>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</si>
  <si>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</si>
  <si>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</si>
  <si>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</si>
  <si>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</si>
  <si>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</si>
  <si>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</si>
  <si>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</si>
  <si>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</si>
  <si>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</si>
  <si>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</si>
  <si>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</si>
  <si>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</si>
  <si>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</si>
  <si>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</si>
  <si>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</si>
  <si>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</si>
  <si>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</si>
  <si>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</si>
  <si>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</si>
  <si>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</si>
  <si>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</si>
  <si>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</si>
  <si>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</si>
  <si>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</si>
  <si>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</si>
  <si>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</si>
  <si>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</si>
  <si>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</si>
  <si>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</si>
  <si>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</si>
  <si>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</si>
  <si>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</si>
  <si>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</si>
  <si>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</si>
  <si>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</si>
  <si>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</si>
  <si>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</si>
  <si>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</si>
  <si>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</si>
  <si>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</si>
  <si>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</si>
  <si>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</si>
  <si>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</si>
  <si>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</si>
  <si>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</si>
  <si>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</si>
  <si>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</si>
  <si>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</si>
  <si>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</si>
  <si>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</si>
  <si>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</si>
  <si>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</si>
  <si>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</si>
  <si>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</si>
  <si>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</si>
  <si>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</si>
  <si>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</si>
  <si>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</si>
  <si>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</si>
  <si>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</si>
  <si>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</si>
  <si>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</si>
  <si>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</si>
  <si>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</si>
  <si>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</si>
  <si>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</si>
  <si>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</si>
  <si>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</si>
  <si>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</si>
  <si>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</si>
  <si>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</si>
  <si>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</si>
  <si>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</si>
  <si>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</si>
  <si>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</si>
  <si>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</si>
  <si>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</si>
  <si>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</si>
  <si>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</si>
  <si>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</si>
  <si>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</si>
  <si>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</si>
  <si>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</si>
  <si>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</si>
  <si>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</si>
  <si>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</si>
  <si>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</si>
  <si>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</si>
  <si>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</si>
  <si>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</si>
  <si>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</si>
  <si>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</si>
  <si>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</si>
  <si>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</si>
  <si>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</si>
  <si>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</si>
  <si>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</si>
  <si>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</si>
  <si>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</si>
  <si>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</si>
  <si>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</si>
  <si>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</si>
  <si>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</si>
  <si>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</si>
  <si>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</si>
  <si>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</si>
  <si>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</si>
  <si>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</si>
  <si>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</si>
  <si>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</si>
  <si>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</si>
  <si>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</si>
  <si>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</si>
  <si>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</si>
  <si>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</si>
  <si>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</si>
  <si>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</si>
  <si>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</si>
  <si>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</si>
  <si>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</si>
  <si>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</si>
  <si>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</si>
  <si>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</si>
  <si>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</si>
  <si>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</si>
  <si>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</si>
  <si>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</si>
  <si>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</si>
  <si>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</si>
  <si>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</si>
  <si>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</si>
  <si>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</si>
  <si>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</si>
  <si>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</si>
  <si>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</si>
  <si>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</si>
  <si>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</si>
  <si>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</si>
  <si>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</si>
  <si>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</si>
  <si>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</si>
  <si>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</si>
  <si>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</si>
  <si>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</si>
  <si>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</si>
  <si>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</si>
  <si>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</si>
  <si>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</si>
  <si>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</si>
  <si>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</si>
  <si>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</si>
  <si>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</si>
  <si>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</si>
  <si>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</si>
  <si>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</si>
  <si>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</si>
  <si>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</si>
  <si>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</si>
  <si>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</si>
  <si>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</si>
  <si>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</si>
  <si>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</si>
  <si>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</si>
  <si>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</si>
  <si>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</si>
  <si>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</si>
  <si>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</si>
  <si>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</si>
  <si>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</si>
  <si>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</si>
  <si>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</si>
  <si>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</si>
  <si>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</si>
  <si>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</si>
  <si>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</si>
  <si>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</si>
  <si>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</si>
  <si>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</si>
  <si>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</si>
  <si>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</si>
  <si>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</si>
  <si>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</si>
  <si>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</si>
  <si>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</si>
  <si>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</si>
  <si>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</si>
  <si>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</si>
  <si>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</si>
  <si>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</si>
  <si>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</si>
  <si>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</si>
  <si>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</si>
  <si>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</si>
  <si>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</si>
  <si>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</si>
  <si>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</si>
  <si>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</si>
  <si>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</si>
  <si>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</si>
  <si>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</si>
  <si>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</si>
  <si>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</si>
  <si>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</si>
  <si>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</si>
  <si>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</si>
  <si>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</si>
  <si>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</si>
  <si>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</si>
  <si>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</si>
  <si>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</si>
  <si>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</si>
  <si>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</si>
  <si>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</si>
  <si>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</si>
  <si>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</si>
  <si>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</si>
  <si>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</si>
  <si>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</si>
  <si>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</si>
  <si>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</si>
  <si>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</si>
  <si>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</si>
  <si>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</si>
  <si>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</si>
  <si>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</si>
  <si>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</si>
  <si>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</si>
  <si>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</si>
  <si>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</si>
  <si>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</si>
  <si>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</si>
  <si>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</si>
  <si>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</si>
  <si>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</si>
  <si>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</si>
  <si>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</si>
  <si>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</si>
  <si>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</si>
  <si>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</si>
  <si>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</si>
  <si>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</si>
  <si>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</si>
  <si>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</si>
  <si>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</si>
  <si>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</si>
  <si>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</si>
  <si>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</si>
  <si>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</si>
  <si>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</si>
  <si>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</si>
  <si>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</si>
  <si>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</si>
  <si>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</si>
  <si>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</si>
  <si>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</si>
  <si>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</si>
  <si>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</si>
  <si>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</si>
  <si>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</si>
  <si>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</si>
  <si>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</si>
  <si>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</si>
  <si>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</si>
  <si>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</si>
  <si>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</si>
  <si>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</si>
  <si>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</si>
  <si>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</si>
  <si>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</si>
  <si>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</si>
  <si>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</si>
  <si>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</si>
  <si>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</si>
  <si>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</si>
  <si>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</si>
  <si>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</si>
  <si>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</si>
  <si>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</si>
  <si>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</si>
  <si>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</si>
  <si>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</si>
  <si>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</si>
  <si>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</si>
  <si>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</si>
  <si>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</si>
  <si>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</si>
  <si>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</si>
  <si>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</si>
  <si>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</si>
  <si>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</si>
  <si>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</si>
  <si>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</si>
  <si>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</si>
  <si>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</si>
  <si>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</si>
  <si>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</si>
  <si>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</si>
  <si>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</si>
  <si>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</si>
  <si>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</si>
  <si>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</si>
  <si>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</si>
  <si>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</si>
  <si>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</si>
  <si>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</si>
  <si>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</si>
  <si>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</si>
  <si>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</si>
  <si>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</si>
  <si>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</si>
  <si>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</si>
  <si>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</si>
  <si>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</si>
  <si>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</si>
  <si>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</si>
  <si>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</si>
  <si>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</si>
  <si>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</si>
  <si>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</si>
  <si>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</si>
  <si>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</si>
  <si>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</si>
  <si>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</si>
  <si>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</si>
  <si>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</si>
  <si>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</si>
  <si>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</si>
  <si>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</si>
  <si>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</si>
  <si>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</si>
  <si>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</si>
  <si>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</si>
  <si>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</si>
  <si>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</si>
  <si>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</si>
  <si>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</si>
  <si>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</si>
  <si>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</si>
  <si>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</si>
  <si>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</si>
  <si>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</si>
  <si>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</si>
  <si>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</si>
  <si>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</si>
  <si>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</si>
  <si>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</si>
  <si>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</si>
  <si>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</si>
  <si>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</si>
  <si>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</si>
  <si>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</si>
  <si>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</si>
  <si>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</si>
  <si>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</si>
  <si>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</si>
  <si>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</si>
  <si>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</si>
  <si>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</si>
  <si>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</si>
  <si>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</si>
  <si>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</si>
  <si>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</si>
  <si>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</si>
  <si>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</si>
  <si>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</si>
  <si>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</si>
  <si>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</si>
  <si>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</si>
  <si>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</si>
  <si>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</si>
  <si>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</si>
  <si>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</si>
  <si>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</si>
  <si>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</si>
  <si>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</si>
  <si>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</si>
  <si>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</si>
  <si>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</si>
  <si>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</si>
  <si>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</si>
  <si>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</si>
  <si>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</si>
  <si>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</si>
  <si>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</si>
  <si>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</si>
  <si>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</si>
  <si>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</si>
  <si>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</si>
  <si>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</si>
  <si>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</si>
  <si>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</si>
  <si>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</si>
  <si>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</si>
  <si>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</si>
  <si>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</si>
  <si>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</si>
  <si>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</si>
  <si>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</si>
  <si>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</si>
  <si>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</si>
  <si>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</si>
  <si>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</si>
  <si>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</si>
  <si>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</si>
  <si>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</si>
  <si>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</si>
  <si>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</si>
  <si>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</si>
  <si>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</si>
  <si>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</si>
  <si>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</si>
  <si>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</si>
  <si>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</si>
  <si>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</si>
  <si>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</si>
  <si>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</si>
  <si>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</si>
  <si>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</si>
  <si>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</si>
  <si>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</si>
  <si>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</si>
  <si>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</si>
  <si>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</si>
  <si>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</si>
  <si>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</si>
  <si>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</si>
  <si>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</si>
  <si>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</si>
  <si>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</si>
  <si>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</si>
  <si>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</si>
  <si>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</si>
  <si>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</si>
  <si>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</si>
  <si>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</si>
  <si>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</si>
  <si>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</si>
  <si>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</si>
  <si>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</si>
  <si>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</si>
  <si>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</si>
  <si>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</si>
  <si>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</si>
  <si>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</si>
  <si>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</si>
  <si>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</si>
  <si>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</si>
  <si>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</si>
  <si>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</si>
  <si>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</si>
  <si>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</si>
  <si>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</si>
  <si>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</si>
  <si>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</si>
  <si>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</si>
  <si>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</si>
  <si>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</si>
  <si>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</si>
  <si>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</si>
  <si>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</si>
  <si>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</si>
  <si>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</si>
  <si>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</si>
  <si>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</si>
  <si>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</si>
  <si>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</si>
  <si>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</si>
  <si>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</si>
  <si>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</si>
  <si>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</si>
  <si>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</si>
  <si>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</si>
  <si>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</si>
  <si>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</si>
  <si>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</si>
  <si>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</si>
  <si>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</si>
  <si>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</si>
  <si>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</si>
  <si>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</si>
  <si>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</si>
  <si>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</si>
  <si>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</si>
  <si>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</si>
  <si>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</si>
  <si>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</si>
  <si>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</si>
  <si>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</si>
  <si>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</si>
  <si>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</si>
  <si>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</si>
  <si>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</si>
  <si>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</si>
  <si>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</si>
  <si>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</si>
  <si>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</si>
  <si>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</si>
  <si>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</si>
  <si>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</si>
  <si>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</si>
  <si>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</si>
  <si>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</si>
  <si>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</si>
  <si>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</si>
  <si>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</si>
  <si>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</si>
  <si>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</si>
  <si>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</si>
  <si>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</si>
  <si>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</si>
  <si>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</si>
  <si>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</si>
  <si>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</si>
  <si>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</si>
  <si>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</si>
  <si>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</si>
  <si>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</si>
  <si>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</si>
  <si>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</si>
  <si>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</si>
  <si>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</si>
  <si>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</si>
  <si>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</si>
  <si>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</si>
  <si>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</si>
  <si>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</si>
  <si>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</si>
  <si>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</si>
  <si>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</si>
  <si>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</si>
  <si>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</si>
  <si>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</si>
  <si>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</si>
  <si>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</si>
  <si>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</si>
  <si>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</si>
  <si>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</si>
  <si>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</si>
  <si>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</si>
  <si>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</si>
  <si>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</si>
  <si>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</si>
  <si>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</si>
  <si>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</si>
  <si>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</si>
  <si>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</si>
  <si>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</si>
  <si>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</si>
  <si>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</si>
  <si>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</si>
  <si>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</si>
  <si>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</si>
  <si>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</si>
  <si>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</si>
  <si>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</si>
  <si>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</si>
  <si>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</si>
  <si>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</si>
  <si>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</si>
  <si>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</si>
  <si>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</si>
  <si>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</si>
  <si>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</si>
  <si>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</si>
  <si>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</si>
  <si>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</si>
  <si>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</si>
  <si>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</si>
  <si>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</si>
  <si>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</si>
  <si>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</si>
  <si>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</si>
  <si>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</si>
  <si>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</si>
  <si>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</si>
  <si>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</si>
  <si>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</si>
  <si>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</si>
  <si>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</si>
  <si>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</si>
  <si>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</si>
  <si>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</si>
  <si>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</si>
  <si>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</si>
  <si>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</si>
  <si>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</si>
  <si>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</si>
  <si>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</si>
  <si>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</si>
  <si>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</si>
  <si>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</si>
  <si>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</si>
  <si>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</si>
  <si>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</si>
  <si>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</si>
  <si>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</si>
  <si>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</si>
  <si>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</si>
  <si>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</si>
  <si>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</si>
  <si>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</si>
  <si>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</si>
  <si>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</si>
  <si>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</si>
  <si>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</si>
  <si>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</si>
  <si>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</si>
  <si>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</si>
  <si>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</si>
  <si>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</si>
  <si>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</si>
  <si>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</si>
  <si>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</si>
  <si>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</si>
  <si>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</si>
  <si>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</si>
  <si>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</si>
  <si>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</si>
  <si>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</si>
  <si>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</si>
  <si>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</si>
  <si>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</si>
  <si>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</si>
  <si>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</si>
  <si>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</si>
  <si>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</si>
  <si>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</si>
  <si>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</si>
  <si>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</si>
  <si>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</si>
  <si>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</si>
  <si>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</si>
  <si>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</si>
  <si>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</si>
  <si>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</si>
  <si>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</si>
  <si>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</si>
  <si>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</si>
  <si>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</si>
  <si>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</si>
  <si>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</si>
  <si>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</si>
  <si>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</si>
  <si>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</si>
  <si>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</si>
  <si>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</si>
  <si>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</si>
  <si>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</si>
  <si>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</si>
  <si>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</si>
  <si>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</si>
  <si>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</si>
  <si>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</si>
  <si>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</si>
  <si>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</si>
  <si>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</si>
  <si>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</si>
  <si>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</si>
  <si>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</si>
  <si>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</si>
  <si>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</si>
  <si>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</si>
  <si>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</si>
  <si>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</si>
  <si>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</si>
  <si>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</si>
  <si>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</si>
  <si>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</si>
  <si>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</si>
  <si>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</si>
  <si>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</si>
  <si>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</si>
  <si>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</si>
  <si>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</si>
  <si>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</si>
  <si>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</si>
  <si>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</si>
  <si>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</si>
  <si>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</si>
  <si>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</si>
  <si>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</si>
  <si>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</si>
  <si>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</si>
  <si>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</si>
  <si>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</si>
  <si>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</si>
  <si>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</si>
  <si>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</si>
  <si>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</si>
  <si>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</si>
  <si>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</si>
  <si>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</si>
  <si>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</si>
  <si>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</si>
  <si>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</si>
  <si>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</si>
  <si>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</si>
  <si>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</si>
  <si>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</si>
  <si>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</si>
  <si>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</si>
  <si>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</si>
  <si>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</si>
  <si>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</si>
  <si>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</si>
  <si>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</si>
  <si>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</si>
  <si>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</si>
  <si>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</si>
  <si>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</si>
  <si>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</si>
  <si>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</si>
  <si>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</si>
  <si>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</si>
  <si>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</si>
  <si>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</si>
  <si>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</si>
  <si>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</si>
  <si>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</si>
  <si>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</si>
  <si>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</si>
  <si>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</si>
  <si>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</si>
  <si>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</si>
  <si>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</si>
  <si>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</si>
  <si>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</si>
  <si>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</si>
  <si>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</si>
  <si>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</si>
  <si>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</si>
  <si>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</si>
  <si>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</si>
  <si>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</si>
  <si>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</si>
  <si>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</si>
  <si>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</si>
  <si>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</si>
  <si>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</si>
  <si>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</si>
  <si>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</si>
  <si>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</si>
  <si>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</si>
  <si>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</si>
  <si>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</si>
  <si>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</si>
  <si>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</si>
  <si>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</si>
  <si>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</si>
  <si>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</si>
  <si>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</si>
  <si>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</si>
  <si>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</si>
  <si>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</si>
  <si>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</si>
  <si>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</si>
  <si>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</si>
  <si>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</si>
  <si>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</si>
  <si>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</si>
  <si>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</si>
  <si>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</si>
  <si>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</si>
  <si>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</si>
  <si>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</si>
  <si>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</si>
  <si>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</si>
  <si>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</si>
  <si>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</si>
  <si>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</si>
  <si>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</si>
  <si>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</si>
  <si>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</si>
  <si>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</si>
  <si>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</si>
  <si>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</si>
  <si>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</si>
  <si>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</si>
  <si>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</si>
  <si>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</si>
  <si>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</si>
  <si>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</si>
  <si>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</si>
  <si>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</si>
  <si>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</si>
  <si>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</si>
  <si>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</si>
  <si>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</si>
  <si>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</si>
  <si>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</si>
  <si>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</si>
  <si>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</si>
  <si>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</si>
  <si>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</si>
  <si>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</si>
  <si>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</si>
  <si>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</si>
  <si>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</si>
  <si>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</si>
  <si>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</si>
  <si>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</si>
  <si>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</si>
  <si>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</si>
  <si>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</si>
  <si>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</si>
  <si>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</si>
  <si>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</si>
  <si>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</si>
  <si>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</si>
  <si>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</si>
  <si>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</si>
  <si>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</si>
  <si>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</si>
  <si>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</si>
  <si>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</si>
  <si>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</si>
  <si>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</si>
  <si>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</si>
  <si>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</si>
  <si>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</si>
  <si>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</si>
  <si>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</si>
  <si>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</si>
  <si>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</si>
  <si>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</si>
  <si>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</si>
  <si>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</si>
  <si>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</si>
  <si>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</si>
  <si>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</si>
  <si>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</si>
  <si>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</si>
  <si>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</si>
  <si>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</si>
  <si>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</si>
  <si>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</si>
  <si>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</si>
  <si>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</si>
  <si>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</si>
  <si>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</si>
  <si>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</si>
  <si>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</si>
  <si>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</si>
  <si>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</si>
  <si>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</si>
  <si>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</si>
  <si>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</si>
  <si>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</si>
  <si>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</si>
  <si>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</si>
  <si>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</si>
  <si>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</si>
  <si>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</si>
  <si>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</si>
  <si>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</si>
  <si>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</si>
  <si>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</si>
  <si>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</si>
  <si>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</si>
  <si>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</si>
  <si>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</si>
  <si>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</si>
  <si>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</si>
  <si>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</si>
  <si>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</si>
  <si>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</si>
  <si>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</si>
  <si>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</si>
  <si>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</si>
  <si>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</si>
  <si>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</si>
  <si>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</si>
  <si>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</si>
  <si>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</si>
  <si>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</si>
  <si>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</si>
  <si>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</si>
  <si>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</si>
  <si>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</si>
  <si>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</si>
  <si>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</si>
  <si>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</si>
  <si>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</si>
  <si>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</si>
  <si>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</si>
  <si>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</si>
  <si>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</si>
  <si>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</si>
  <si>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</si>
  <si>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</si>
  <si>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</si>
  <si>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</si>
  <si>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</si>
  <si>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</si>
  <si>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</si>
  <si>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</si>
  <si>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</si>
  <si>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</si>
  <si>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</si>
  <si>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</si>
  <si>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</si>
  <si>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</si>
  <si>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</si>
  <si>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</si>
  <si>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</si>
  <si>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</si>
  <si>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</si>
  <si>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</si>
  <si>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</si>
  <si>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</si>
  <si>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</si>
  <si>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</si>
  <si>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</si>
  <si>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</si>
  <si>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</si>
  <si>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</si>
  <si>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</si>
  <si>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</si>
  <si>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</si>
  <si>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</si>
  <si>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</si>
  <si>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</si>
  <si>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</si>
  <si>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</si>
  <si>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</si>
  <si>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</si>
  <si>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</si>
  <si>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</si>
  <si>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</si>
  <si>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</si>
  <si>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</si>
  <si>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</si>
  <si>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</si>
  <si>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</si>
  <si>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</si>
  <si>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</si>
  <si>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</si>
  <si>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</si>
  <si>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</si>
  <si>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</si>
  <si>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</si>
  <si>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</si>
  <si>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</si>
  <si>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</si>
  <si>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</si>
  <si>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</si>
  <si>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</si>
  <si>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</si>
  <si>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</si>
  <si>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</si>
  <si>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</si>
  <si>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</si>
  <si>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</si>
  <si>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</si>
  <si>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</si>
  <si>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</si>
  <si>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</si>
  <si>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</si>
  <si>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</si>
  <si>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</si>
  <si>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</si>
  <si>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</si>
  <si>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</si>
  <si>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</si>
  <si>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</si>
  <si>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</si>
  <si>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</si>
  <si>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</si>
  <si>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</si>
  <si>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</si>
  <si>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</si>
  <si>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</si>
  <si>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</si>
  <si>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</si>
  <si>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</si>
  <si>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</si>
  <si>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</si>
  <si>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</si>
  <si>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</si>
  <si>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</si>
  <si>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</si>
  <si>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</si>
  <si>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</si>
  <si>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</si>
  <si>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</si>
  <si>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</si>
  <si>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</si>
  <si>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</si>
  <si>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</si>
  <si>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</si>
  <si>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</si>
  <si>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</si>
  <si>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</si>
  <si>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</si>
  <si>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</si>
  <si>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</si>
  <si>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</si>
  <si>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</si>
  <si>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</si>
  <si>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</si>
  <si>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</si>
  <si>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</si>
  <si>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</si>
  <si>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</si>
  <si>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</si>
  <si>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</si>
  <si>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</si>
  <si>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</si>
  <si>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</si>
  <si>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</si>
  <si>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</si>
  <si>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</si>
  <si>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</si>
  <si>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</si>
  <si>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</si>
  <si>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</si>
  <si>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</si>
  <si>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</si>
  <si>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</si>
  <si>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</si>
  <si>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</si>
  <si>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</si>
  <si>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</si>
  <si>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</si>
  <si>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</si>
  <si>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</si>
  <si>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</si>
  <si>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</si>
  <si>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</si>
  <si>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</si>
  <si>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</si>
  <si>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</si>
  <si>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</si>
  <si>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</si>
  <si>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</si>
  <si>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</si>
  <si>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</si>
  <si>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</si>
  <si>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</si>
  <si>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</si>
  <si>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</si>
  <si>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</si>
  <si>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</si>
  <si>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</si>
  <si>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</si>
  <si>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</si>
  <si>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</si>
  <si>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</si>
  <si>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</si>
  <si>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</si>
  <si>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</si>
  <si>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</si>
  <si>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</si>
  <si>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</si>
  <si>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</si>
  <si>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</si>
  <si>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</si>
  <si>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</si>
  <si>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</si>
  <si>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</si>
  <si>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</si>
  <si>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</si>
  <si>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</si>
  <si>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</si>
  <si>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</si>
  <si>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</si>
  <si>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</si>
  <si>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</si>
  <si>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</si>
  <si>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</si>
  <si>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</si>
  <si>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</si>
  <si>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</si>
  <si>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</si>
  <si>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</si>
  <si>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</si>
  <si>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</si>
  <si>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</si>
  <si>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</si>
  <si>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</si>
  <si>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</si>
  <si>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</si>
  <si>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</si>
  <si>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</si>
  <si>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</si>
  <si>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</si>
  <si>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</si>
  <si>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</si>
  <si>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</si>
  <si>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</si>
  <si>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</si>
  <si>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</si>
  <si>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</si>
  <si>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</si>
  <si>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</si>
  <si>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</si>
  <si>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</si>
  <si>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</si>
  <si>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</si>
  <si>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</si>
  <si>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</si>
  <si>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</si>
  <si>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</si>
  <si>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</si>
  <si>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</si>
  <si>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</si>
  <si>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</si>
  <si>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</si>
  <si>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</si>
  <si>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</si>
  <si>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</si>
  <si>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</si>
  <si>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</si>
  <si>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</si>
  <si>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</si>
  <si>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</si>
  <si>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</si>
  <si>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</si>
  <si>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</si>
  <si>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</si>
  <si>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</si>
  <si>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</si>
  <si>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</si>
  <si>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</si>
  <si>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</si>
  <si>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</si>
  <si>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</si>
  <si>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</si>
  <si>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</si>
  <si>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</si>
  <si>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</si>
  <si>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</si>
  <si>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</si>
  <si>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</si>
  <si>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</si>
  <si>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</si>
  <si>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</si>
  <si>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</si>
  <si>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</si>
  <si>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</si>
  <si>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</si>
  <si>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</si>
  <si>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</si>
  <si>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</si>
  <si>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</si>
  <si>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</si>
  <si>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</si>
  <si>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</si>
  <si>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</si>
  <si>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</si>
  <si>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</si>
  <si>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</si>
  <si>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</si>
  <si>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</si>
  <si>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</si>
  <si>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</si>
  <si>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</si>
  <si>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</si>
  <si>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</si>
  <si>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</si>
  <si>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</si>
  <si>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</si>
  <si>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</si>
  <si>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</si>
  <si>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</si>
  <si>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</si>
  <si>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</si>
  <si>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</si>
  <si>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</si>
  <si>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</si>
  <si>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</si>
  <si>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</si>
  <si>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</si>
  <si>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</si>
  <si>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</si>
  <si>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</si>
  <si>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</si>
  <si>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</si>
  <si>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</si>
  <si>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</si>
  <si>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</si>
  <si>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</si>
  <si>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</si>
  <si>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</si>
  <si>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</si>
  <si>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</si>
  <si>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</si>
  <si>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</si>
  <si>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</si>
  <si>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</si>
  <si>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</si>
  <si>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</si>
  <si>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</si>
  <si>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</si>
  <si>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</si>
  <si>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</si>
  <si>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</si>
  <si>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</si>
  <si>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</si>
  <si>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</si>
  <si>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</si>
  <si>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</si>
  <si>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</si>
  <si>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</si>
  <si>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</si>
  <si>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</si>
  <si>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</si>
  <si>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</si>
  <si>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</si>
  <si>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</si>
  <si>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</si>
  <si>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</si>
  <si>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</si>
  <si>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</si>
  <si>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</si>
  <si>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</si>
  <si>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</si>
  <si>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</si>
  <si>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</si>
  <si>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</si>
  <si>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</si>
  <si>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</si>
  <si>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</si>
  <si>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</si>
  <si>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</si>
  <si>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</si>
  <si>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</si>
  <si>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</si>
  <si>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</si>
  <si>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</si>
  <si>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</si>
  <si>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</si>
  <si>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</si>
  <si>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</si>
  <si>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</si>
  <si>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</si>
  <si>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</si>
  <si>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</si>
  <si>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</si>
  <si>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</si>
  <si>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</si>
  <si>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</si>
  <si>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</si>
  <si>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</si>
  <si>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</si>
  <si>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</si>
  <si>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</si>
  <si>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</si>
  <si>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</si>
  <si>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</si>
  <si>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</si>
  <si>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</si>
  <si>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</si>
  <si>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</si>
  <si>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</si>
  <si>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</si>
  <si>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</si>
  <si>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</si>
  <si>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</si>
  <si>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</si>
  <si>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</si>
  <si>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</si>
  <si>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</si>
  <si>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</si>
  <si>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</si>
  <si>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</si>
  <si>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</si>
  <si>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</si>
  <si>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</si>
  <si>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</si>
  <si>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</si>
  <si>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</si>
  <si>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</si>
  <si>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</si>
  <si>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</si>
  <si>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</si>
  <si>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</si>
  <si>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</si>
  <si>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</si>
  <si>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</si>
  <si>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</si>
  <si>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</si>
  <si>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</si>
  <si>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</si>
  <si>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</si>
  <si>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</si>
  <si>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</si>
  <si>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</si>
  <si>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</si>
  <si>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</si>
  <si>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</si>
  <si>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</si>
  <si>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</si>
  <si>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</si>
  <si>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</si>
  <si>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</si>
  <si>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</si>
  <si>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</si>
  <si>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</si>
  <si>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</si>
  <si>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</si>
  <si>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</si>
  <si>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</si>
  <si>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</si>
  <si>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</si>
  <si>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</si>
  <si>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</si>
  <si>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</si>
  <si>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</si>
  <si>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</si>
  <si>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</si>
  <si>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</si>
  <si>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</si>
  <si>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</si>
  <si>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</si>
  <si>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</si>
  <si>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</si>
  <si>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</si>
  <si>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</si>
  <si>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</si>
  <si>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</si>
  <si>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</si>
  <si>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</si>
  <si>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</si>
  <si>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</si>
  <si>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</si>
  <si>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</si>
  <si>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</si>
  <si>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</si>
  <si>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</si>
  <si>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</si>
  <si>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</si>
  <si>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</si>
  <si>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</si>
  <si>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</si>
  <si>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</si>
  <si>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</si>
  <si>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</si>
  <si>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</si>
  <si>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</si>
  <si>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</si>
  <si>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</si>
  <si>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</si>
  <si>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</si>
  <si>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</si>
  <si>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</si>
  <si>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</si>
  <si>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</si>
  <si>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</si>
  <si>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</si>
  <si>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</si>
  <si>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</si>
  <si>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</si>
  <si>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</si>
  <si>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</si>
  <si>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</si>
  <si>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</si>
  <si>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</si>
  <si>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</si>
  <si>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</si>
  <si>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</si>
  <si>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</si>
  <si>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</si>
  <si>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</si>
  <si>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</si>
  <si>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</si>
  <si>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</si>
  <si>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</si>
  <si>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</si>
  <si>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</si>
  <si>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</si>
  <si>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</si>
  <si>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</si>
  <si>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</si>
  <si>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</si>
  <si>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</si>
  <si>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</si>
  <si>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</si>
  <si>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</si>
  <si>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</si>
  <si>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</si>
  <si>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</si>
  <si>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</si>
  <si>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</si>
  <si>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</si>
  <si>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</si>
  <si>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</si>
  <si>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</si>
  <si>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</si>
  <si>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</si>
  <si>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</si>
  <si>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</si>
  <si>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</si>
  <si>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</si>
  <si>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</si>
  <si>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</si>
  <si>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</si>
  <si>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</si>
  <si>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</si>
  <si>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</si>
  <si>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</si>
  <si>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</si>
  <si>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</si>
  <si>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</si>
  <si>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</si>
  <si>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</si>
  <si>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</si>
  <si>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</si>
  <si>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</si>
  <si>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</si>
  <si>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</si>
  <si>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</si>
  <si>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</si>
  <si>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</si>
  <si>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</si>
  <si>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</si>
  <si>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</si>
  <si>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</si>
  <si>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</si>
  <si>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</si>
  <si>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</si>
  <si>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</si>
  <si>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</si>
  <si>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</si>
  <si>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</si>
  <si>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</si>
  <si>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</si>
  <si>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</si>
  <si>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</si>
  <si>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</si>
  <si>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</si>
  <si>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</si>
  <si>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</si>
  <si>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</si>
  <si>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</si>
  <si>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</si>
  <si>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</si>
  <si>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</si>
  <si>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</si>
  <si>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</si>
  <si>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</si>
  <si>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</si>
  <si>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</si>
  <si>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</si>
  <si>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</si>
  <si>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</si>
  <si>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</si>
  <si>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</si>
  <si>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</si>
  <si>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</si>
  <si>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</si>
  <si>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</si>
  <si>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</si>
  <si>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</si>
  <si>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</si>
  <si>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</si>
  <si>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</si>
  <si>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</si>
  <si>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</si>
  <si>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</si>
  <si>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</si>
  <si>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</si>
  <si>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</si>
  <si>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</si>
  <si>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</si>
  <si>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</si>
  <si>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</si>
  <si>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</si>
  <si>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</si>
  <si>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</si>
  <si>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</si>
  <si>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</si>
  <si>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</si>
  <si>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</si>
  <si>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</si>
  <si>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</si>
  <si>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</si>
  <si>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</si>
  <si>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</si>
  <si>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</si>
  <si>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</si>
  <si>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</si>
  <si>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</si>
  <si>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</si>
  <si>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</si>
  <si>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</si>
  <si>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</si>
  <si>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</si>
  <si>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</si>
  <si>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</si>
  <si>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</si>
  <si>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</si>
  <si>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</si>
  <si>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</si>
  <si>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</si>
  <si>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</si>
  <si>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</si>
  <si>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</si>
  <si>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</si>
  <si>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</si>
  <si>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</si>
  <si>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</si>
  <si>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</si>
  <si>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</si>
  <si>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</si>
  <si>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</si>
  <si>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</si>
  <si>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</si>
  <si>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</si>
  <si>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</si>
  <si>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</si>
  <si>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</si>
  <si>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</si>
  <si>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</si>
  <si>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</si>
  <si>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</si>
  <si>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</si>
  <si>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</si>
  <si>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</si>
  <si>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</si>
  <si>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</si>
  <si>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</si>
  <si>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</si>
  <si>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</si>
  <si>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</si>
  <si>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</si>
  <si>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</si>
  <si>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</si>
  <si>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</si>
  <si>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</si>
  <si>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</si>
  <si>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</si>
  <si>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</si>
  <si>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</si>
  <si>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</si>
  <si>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</si>
  <si>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</si>
  <si>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</si>
  <si>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</si>
  <si>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</si>
  <si>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</si>
  <si>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</si>
  <si>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</si>
  <si>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</si>
  <si>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</si>
  <si>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</si>
  <si>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</si>
  <si>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</si>
  <si>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</si>
  <si>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</si>
  <si>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</si>
  <si>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</si>
  <si>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</si>
  <si>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</si>
  <si>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</si>
  <si>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</si>
  <si>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</si>
  <si>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</si>
  <si>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</si>
  <si>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</si>
  <si>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</si>
  <si>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</si>
  <si>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</si>
  <si>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</si>
  <si>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</si>
  <si>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</si>
  <si>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</si>
  <si>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</si>
  <si>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</si>
  <si>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</si>
  <si>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</si>
  <si>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</si>
  <si>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</si>
  <si>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</si>
  <si>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</si>
  <si>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</si>
  <si>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</si>
  <si>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</si>
  <si>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</si>
  <si>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</si>
  <si>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</si>
  <si>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</si>
  <si>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</si>
  <si>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</si>
  <si>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</si>
  <si>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</si>
  <si>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</si>
  <si>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</si>
  <si>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</si>
  <si>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</si>
  <si>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</si>
  <si>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</si>
  <si>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</si>
  <si>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</si>
  <si>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</si>
  <si>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</si>
  <si>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</si>
  <si>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</si>
  <si>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</si>
  <si>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</si>
  <si>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</si>
  <si>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</si>
  <si>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</si>
  <si>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</si>
  <si>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</si>
  <si>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</si>
  <si>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</si>
  <si>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</si>
  <si>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</si>
  <si>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</si>
  <si>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</si>
  <si>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</si>
  <si>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</si>
  <si>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</si>
  <si>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</si>
  <si>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</si>
  <si>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</si>
  <si>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</si>
  <si>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</si>
  <si>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</si>
  <si>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</si>
  <si>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</si>
  <si>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</si>
  <si>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</si>
  <si>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</si>
  <si>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</si>
  <si>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</si>
  <si>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</si>
  <si>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</si>
  <si>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</si>
  <si>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</si>
  <si>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</si>
  <si>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</si>
  <si>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</si>
  <si>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</si>
  <si>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</si>
  <si>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</si>
  <si>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</si>
  <si>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</si>
  <si>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</si>
  <si>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</si>
  <si>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</si>
  <si>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</si>
  <si>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</si>
  <si>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</si>
  <si>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</si>
  <si>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</si>
  <si>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</si>
  <si>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</si>
  <si>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</si>
  <si>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</si>
  <si>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</si>
  <si>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</si>
  <si>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</si>
  <si>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</si>
  <si>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</si>
  <si>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</si>
  <si>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</si>
  <si>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</si>
  <si>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</si>
  <si>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</si>
  <si>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</si>
  <si>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</si>
  <si>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</si>
  <si>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</si>
  <si>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</si>
  <si>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</si>
  <si>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</si>
  <si>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</si>
  <si>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</si>
  <si>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</si>
  <si>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</si>
  <si>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</si>
  <si>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</si>
  <si>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</si>
  <si>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</si>
  <si>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</si>
  <si>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</si>
  <si>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</si>
  <si>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</si>
  <si>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</si>
  <si>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</si>
  <si>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</si>
  <si>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</si>
  <si>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</si>
  <si>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</si>
  <si>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</si>
  <si>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</si>
  <si>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</si>
  <si>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</si>
  <si>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</si>
  <si>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</si>
  <si>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</si>
  <si>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</si>
  <si>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</si>
  <si>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</si>
  <si>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</si>
  <si>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</si>
  <si>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</si>
  <si>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</si>
  <si>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</si>
  <si>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</si>
  <si>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</si>
  <si>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</si>
  <si>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</si>
  <si>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</si>
  <si>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</si>
  <si>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</si>
  <si>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</si>
  <si>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</si>
  <si>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</si>
  <si>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</si>
  <si>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</si>
  <si>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</si>
  <si>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</si>
  <si>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</si>
  <si>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</si>
  <si>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</si>
  <si>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</si>
  <si>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</si>
  <si>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</si>
  <si>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</si>
  <si>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</si>
  <si>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</si>
  <si>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</si>
  <si>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</si>
  <si>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</si>
  <si>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</si>
  <si>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</si>
  <si>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</si>
  <si>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</si>
  <si>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</si>
  <si>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</si>
  <si>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</si>
  <si>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</si>
  <si>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</si>
  <si>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</si>
  <si>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</si>
  <si>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</si>
  <si>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</si>
  <si>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</si>
  <si>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</si>
  <si>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</si>
  <si>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</si>
  <si>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</si>
  <si>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</si>
  <si>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</si>
  <si>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</si>
  <si>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</si>
  <si>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</si>
  <si>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</si>
  <si>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</si>
  <si>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</si>
  <si>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</si>
  <si>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</si>
  <si>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</si>
  <si>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</si>
  <si>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</si>
  <si>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</si>
  <si>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</si>
  <si>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</si>
  <si>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</si>
  <si>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</si>
  <si>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</si>
  <si>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</si>
  <si>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</si>
  <si>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</si>
  <si>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</si>
  <si>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</si>
  <si>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</si>
  <si>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</si>
  <si>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</si>
  <si>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</si>
  <si>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</si>
  <si>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</si>
  <si>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</si>
  <si>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</si>
  <si>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</si>
  <si>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</si>
  <si>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</si>
  <si>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</si>
  <si>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</si>
  <si>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</si>
  <si>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</si>
  <si>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</si>
  <si>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</si>
  <si>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</si>
  <si>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</si>
  <si>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</si>
  <si>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</si>
  <si>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</si>
  <si>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</si>
  <si>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</si>
  <si>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</si>
  <si>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</si>
  <si>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</si>
  <si>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</si>
  <si>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</si>
  <si>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</si>
  <si>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</si>
  <si>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</si>
  <si>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</si>
  <si>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</si>
  <si>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</si>
  <si>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</si>
  <si>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</si>
  <si>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</si>
  <si>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</si>
  <si>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</si>
  <si>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</si>
  <si>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</si>
  <si>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</si>
  <si>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</si>
  <si>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</si>
  <si>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</si>
  <si>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</si>
  <si>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</si>
  <si>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</si>
  <si>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</si>
  <si>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</si>
  <si>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</si>
  <si>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</si>
  <si>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</si>
  <si>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</si>
  <si>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</si>
  <si>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</si>
  <si>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</si>
  <si>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</si>
  <si>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</si>
  <si>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</si>
  <si>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</si>
  <si>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</si>
  <si>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</si>
  <si>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</si>
  <si>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</si>
  <si>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</si>
  <si>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</si>
  <si>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</si>
  <si>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</si>
  <si>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</si>
  <si>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</si>
  <si>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</si>
  <si>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</si>
  <si>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</si>
  <si>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</si>
  <si>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</si>
  <si>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</si>
  <si>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</si>
  <si>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</si>
  <si>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</si>
  <si>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</si>
  <si>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</si>
  <si>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</si>
  <si>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</si>
  <si>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</si>
  <si>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</si>
  <si>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</si>
  <si>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</si>
  <si>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</si>
  <si>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</si>
  <si>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</si>
  <si>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</si>
  <si>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</si>
  <si>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</si>
  <si>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</si>
  <si>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</si>
  <si>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</si>
  <si>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</si>
  <si>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</si>
  <si>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</si>
  <si>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</si>
  <si>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</si>
  <si>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</si>
  <si>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</si>
  <si>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</si>
  <si>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</si>
  <si>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</si>
  <si>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</si>
  <si>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</si>
  <si>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</si>
  <si>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</si>
  <si>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</si>
  <si>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</si>
  <si>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</si>
  <si>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</si>
  <si>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</si>
  <si>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</si>
  <si>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</si>
  <si>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</si>
  <si>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</si>
  <si>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</si>
  <si>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</si>
  <si>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</si>
  <si>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</si>
  <si>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</si>
  <si>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</si>
  <si>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</si>
  <si>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</si>
  <si>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</si>
  <si>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</si>
  <si>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</si>
  <si>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</si>
  <si>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</si>
  <si>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</si>
  <si>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</si>
  <si>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</si>
  <si>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</si>
  <si>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</si>
  <si>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</si>
  <si>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</si>
  <si>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</si>
  <si>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</si>
  <si>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</si>
  <si>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</si>
  <si>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</si>
  <si>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</si>
  <si>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</si>
  <si>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</si>
  <si>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</si>
  <si>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</si>
  <si>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</si>
  <si>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</si>
  <si>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</si>
  <si>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</si>
  <si>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</si>
  <si>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</si>
  <si>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</si>
  <si>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</si>
  <si>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</si>
  <si>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</si>
  <si>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</si>
  <si>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</si>
  <si>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</si>
  <si>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</si>
  <si>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</si>
  <si>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</si>
  <si>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</si>
  <si>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</si>
  <si>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</si>
  <si>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</si>
  <si>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</si>
  <si>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</si>
  <si>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</si>
  <si>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</si>
  <si>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</si>
  <si>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</si>
  <si>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</si>
  <si>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</si>
  <si>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</si>
  <si>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</si>
  <si>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</si>
  <si>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</si>
  <si>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</si>
  <si>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</si>
  <si>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</si>
  <si>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</si>
  <si>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</si>
  <si>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</si>
  <si>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</si>
  <si>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</si>
  <si>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</si>
  <si>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</si>
  <si>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</si>
  <si>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</si>
  <si>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</si>
  <si>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</si>
  <si>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</si>
  <si>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</si>
  <si>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</si>
  <si>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</si>
  <si>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</si>
  <si>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</si>
  <si>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</si>
  <si>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</si>
  <si>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</si>
  <si>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</si>
  <si>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</si>
  <si>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</si>
  <si>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</si>
  <si>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</si>
  <si>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</si>
  <si>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</si>
  <si>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</si>
  <si>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</si>
  <si>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</si>
  <si>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</si>
  <si>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</si>
  <si>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</si>
  <si>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</si>
  <si>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</si>
  <si>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</si>
  <si>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</si>
  <si>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</si>
  <si>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</si>
  <si>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</si>
  <si>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</si>
  <si>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</si>
  <si>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</si>
  <si>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</si>
  <si>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</si>
  <si>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</si>
  <si>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</si>
  <si>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</si>
  <si>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</si>
  <si>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</si>
  <si>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</si>
  <si>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</si>
  <si>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</si>
  <si>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</si>
  <si>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</si>
  <si>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</si>
  <si>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</si>
  <si>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</si>
  <si>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</si>
  <si>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</si>
  <si>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</si>
  <si>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</si>
  <si>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</si>
  <si>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</si>
  <si>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</si>
  <si>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</si>
  <si>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</si>
  <si>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</si>
  <si>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</si>
  <si>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</si>
  <si>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</si>
  <si>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</si>
  <si>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</si>
  <si>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</si>
  <si>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</si>
  <si>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</si>
  <si>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</si>
  <si>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</si>
  <si>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</si>
  <si>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</si>
  <si>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</si>
  <si>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</si>
  <si>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</si>
  <si>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</si>
  <si>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</si>
  <si>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</si>
  <si>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</si>
  <si>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</si>
  <si>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</si>
  <si>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</si>
  <si>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</si>
  <si>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</si>
  <si>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</si>
  <si>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</si>
  <si>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</si>
  <si>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</si>
  <si>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</si>
  <si>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</si>
  <si>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</si>
  <si>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</si>
  <si>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</si>
  <si>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</si>
  <si>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</si>
  <si>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</si>
  <si>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</si>
  <si>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</si>
  <si>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</si>
  <si>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</si>
  <si>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</si>
  <si>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</si>
  <si>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</si>
  <si>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</si>
  <si>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</si>
  <si>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</si>
  <si>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</si>
  <si>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</si>
  <si>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</si>
  <si>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</si>
  <si>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</si>
  <si>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</si>
  <si>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</si>
  <si>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</si>
  <si>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</si>
  <si>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</si>
  <si>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</si>
  <si>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</si>
  <si>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</si>
  <si>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</si>
  <si>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</si>
  <si>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</si>
  <si>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</si>
  <si>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</si>
  <si>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</si>
  <si>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</si>
  <si>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</si>
  <si>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</si>
  <si>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</si>
  <si>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</si>
  <si>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</si>
  <si>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</si>
  <si>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</si>
  <si>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</si>
  <si>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</si>
  <si>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</si>
  <si>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</si>
  <si>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</si>
  <si>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</si>
  <si>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</si>
  <si>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</si>
  <si>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</si>
  <si>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</si>
  <si>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</si>
  <si>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</si>
  <si>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</si>
  <si>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</si>
  <si>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</si>
  <si>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</si>
  <si>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</si>
  <si>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</si>
  <si>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</si>
  <si>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</si>
  <si>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</si>
  <si>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</si>
  <si>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</si>
  <si>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</si>
  <si>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</si>
  <si>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</si>
  <si>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</si>
  <si>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</si>
  <si>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</si>
  <si>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</si>
  <si>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</si>
  <si>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</si>
  <si>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</si>
  <si>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</si>
  <si>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</si>
  <si>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</si>
  <si>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</si>
  <si>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</si>
  <si>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</si>
  <si>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</si>
  <si>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</si>
  <si>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</si>
  <si>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</si>
  <si>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</si>
  <si>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</si>
  <si>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</si>
  <si>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</si>
  <si>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</si>
  <si>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</si>
  <si>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</si>
  <si>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</si>
  <si>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</si>
  <si>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</si>
  <si>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</si>
  <si>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</si>
  <si>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</si>
  <si>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</si>
  <si>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</si>
  <si>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</si>
  <si>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</si>
  <si>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</si>
  <si>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</si>
  <si>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</si>
  <si>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</si>
  <si>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</si>
  <si>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</si>
  <si>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</si>
  <si>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</si>
  <si>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</si>
  <si>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</si>
  <si>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</si>
  <si>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</si>
  <si>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</si>
  <si>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</si>
  <si>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</si>
  <si>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</si>
  <si>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</si>
  <si>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</si>
  <si>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</si>
  <si>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</si>
  <si>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</si>
  <si>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</si>
  <si>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</si>
  <si>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</si>
  <si>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</si>
  <si>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</si>
  <si>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</si>
  <si>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</si>
  <si>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</si>
  <si>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</si>
  <si>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</si>
  <si>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</si>
  <si>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</si>
  <si>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</si>
  <si>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</si>
  <si>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</si>
  <si>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</si>
  <si>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</si>
  <si>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</si>
  <si>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</si>
  <si>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</si>
  <si>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</si>
  <si>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</si>
  <si>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</si>
  <si>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</si>
  <si>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</si>
  <si>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</si>
  <si>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</si>
  <si>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</si>
  <si>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</si>
  <si>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</si>
  <si>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</si>
  <si>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</si>
  <si>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</si>
  <si>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</si>
  <si>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</si>
  <si>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</si>
  <si>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</si>
  <si>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</si>
  <si>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</si>
  <si>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</si>
  <si>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</si>
  <si>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</si>
  <si>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</si>
  <si>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</si>
  <si>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</si>
  <si>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</si>
  <si>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</si>
  <si>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</si>
  <si>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</si>
  <si>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</si>
  <si>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</si>
  <si>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</si>
  <si>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</si>
  <si>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</si>
  <si>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</si>
  <si>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</si>
  <si>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</si>
  <si>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</si>
  <si>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</si>
  <si>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</si>
  <si>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</si>
  <si>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</si>
  <si>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</si>
  <si>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</si>
  <si>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</si>
  <si>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</si>
  <si>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</si>
  <si>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</si>
  <si>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</si>
  <si>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</si>
  <si>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</si>
  <si>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</si>
  <si>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</si>
  <si>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</si>
  <si>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</si>
  <si>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</si>
  <si>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</si>
  <si>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</si>
  <si>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</si>
  <si>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</si>
  <si>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</si>
  <si>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</si>
  <si>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</si>
  <si>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</si>
  <si>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</si>
  <si>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</si>
  <si>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</si>
  <si>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</si>
  <si>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</si>
  <si>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</si>
  <si>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</si>
  <si>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</si>
  <si>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</si>
  <si>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</si>
  <si>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</si>
  <si>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</si>
  <si>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</si>
  <si>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</si>
  <si>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</si>
  <si>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</si>
  <si>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</si>
  <si>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</si>
  <si>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</si>
  <si>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</si>
  <si>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</si>
  <si>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</si>
  <si>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</si>
  <si>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</si>
  <si>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</si>
  <si>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</si>
  <si>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</si>
  <si>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</si>
  <si>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</si>
  <si>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</si>
  <si>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</si>
  <si>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</si>
  <si>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</si>
  <si>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</si>
  <si>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</si>
  <si>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</si>
  <si>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</si>
  <si>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</si>
  <si>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</si>
  <si>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</si>
  <si>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</si>
  <si>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</si>
  <si>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</si>
  <si>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</si>
  <si>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</si>
  <si>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</si>
  <si>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</si>
  <si>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</si>
  <si>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</si>
  <si>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</si>
  <si>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</si>
  <si>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</si>
  <si>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</si>
  <si>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</si>
  <si>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</si>
  <si>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</si>
  <si>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</si>
  <si>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</si>
  <si>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</si>
  <si>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</si>
  <si>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</si>
  <si>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</si>
  <si>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</si>
  <si>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</si>
  <si>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</si>
  <si>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</si>
  <si>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</si>
  <si>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</si>
  <si>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</si>
  <si>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</si>
  <si>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</si>
  <si>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</si>
  <si>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</si>
  <si>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</si>
  <si>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</si>
  <si>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</si>
  <si>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</si>
  <si>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</si>
  <si>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</si>
  <si>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</si>
  <si>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</si>
  <si>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</si>
  <si>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</si>
  <si>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</si>
  <si>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</si>
  <si>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</si>
  <si>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</si>
  <si>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</si>
  <si>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</si>
  <si>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</si>
  <si>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</si>
  <si>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</si>
  <si>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</si>
  <si>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</si>
  <si>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</si>
  <si>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</si>
  <si>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</si>
  <si>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</si>
  <si>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</si>
  <si>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</si>
  <si>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</si>
  <si>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</si>
  <si>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</si>
  <si>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</si>
  <si>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</si>
  <si>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</si>
  <si>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</si>
  <si>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</si>
  <si>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</si>
  <si>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</si>
  <si>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</si>
  <si>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</si>
  <si>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</si>
  <si>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</si>
  <si>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</si>
  <si>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</si>
  <si>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</si>
  <si>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</si>
  <si>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</si>
  <si>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</si>
  <si>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</si>
  <si>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</si>
  <si>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</si>
  <si>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</si>
  <si>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</si>
  <si>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</si>
  <si>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</si>
  <si>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</si>
  <si>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</si>
  <si>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</si>
  <si>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</si>
  <si>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</si>
  <si>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</si>
  <si>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</si>
  <si>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</si>
  <si>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</si>
  <si>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</si>
  <si>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</si>
  <si>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</si>
  <si>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</si>
  <si>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</si>
  <si>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</si>
  <si>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</si>
  <si>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</si>
  <si>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</si>
  <si>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</si>
  <si>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</si>
  <si>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</si>
  <si>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</si>
  <si>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</si>
  <si>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</si>
  <si>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</si>
  <si>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</si>
  <si>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</si>
  <si>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</si>
  <si>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</si>
  <si>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</si>
  <si>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</si>
  <si>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</si>
  <si>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</si>
  <si>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</si>
  <si>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</si>
  <si>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</si>
  <si>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</si>
  <si>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</si>
  <si>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</si>
  <si>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</si>
  <si>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</si>
  <si>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</si>
  <si>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</si>
  <si>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</si>
  <si>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</si>
  <si>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</si>
  <si>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</si>
  <si>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</si>
  <si>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</si>
  <si>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</si>
  <si>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</si>
  <si>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</si>
  <si>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</si>
  <si>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</si>
  <si>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</si>
  <si>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</si>
  <si>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</si>
  <si>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</si>
  <si>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</si>
  <si>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</si>
  <si>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</si>
  <si>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</si>
  <si>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</si>
  <si>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</si>
  <si>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</si>
  <si>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</si>
  <si>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</si>
  <si>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</si>
  <si>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</si>
  <si>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</si>
  <si>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</si>
  <si>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</si>
  <si>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</si>
  <si>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</si>
  <si>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</si>
  <si>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</si>
  <si>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</si>
  <si>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</si>
  <si>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</si>
  <si>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</si>
  <si>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</si>
  <si>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</si>
  <si>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</si>
  <si>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</si>
  <si>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</si>
  <si>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</si>
  <si>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</si>
  <si>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</si>
  <si>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</si>
  <si>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</si>
  <si>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</si>
  <si>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</si>
  <si>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</si>
  <si>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</si>
  <si>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</si>
  <si>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</si>
  <si>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</si>
  <si>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</si>
  <si>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</si>
  <si>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</si>
  <si>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</si>
  <si>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</si>
  <si>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</si>
  <si>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</si>
  <si>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</si>
  <si>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</si>
  <si>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</si>
  <si>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</si>
  <si>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</si>
  <si>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</si>
  <si>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</si>
  <si>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</si>
  <si>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</si>
  <si>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</si>
  <si>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</si>
  <si>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</si>
  <si>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</si>
  <si>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</si>
  <si>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</si>
  <si>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</si>
  <si>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</si>
  <si>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</si>
  <si>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</si>
  <si>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</si>
  <si>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</si>
  <si>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</si>
  <si>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</si>
  <si>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</si>
  <si>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</si>
  <si>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</si>
  <si>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</si>
  <si>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</si>
  <si>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</si>
  <si>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</si>
  <si>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</si>
  <si>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</si>
  <si>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</si>
  <si>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</si>
  <si>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</si>
  <si>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</si>
  <si>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</si>
  <si>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</si>
  <si>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</si>
  <si>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</si>
  <si>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</si>
  <si>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</si>
  <si>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</si>
  <si>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</si>
  <si>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</si>
  <si>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</si>
  <si>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</si>
  <si>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</si>
  <si>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</si>
  <si>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</si>
  <si>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</si>
  <si>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</si>
  <si>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</si>
  <si>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</si>
  <si>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</si>
  <si>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</si>
  <si>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</si>
  <si>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</si>
  <si>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</si>
  <si>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</si>
  <si>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</si>
  <si>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</si>
  <si>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</si>
  <si>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</si>
  <si>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</si>
  <si>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</si>
  <si>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</si>
  <si>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</si>
  <si>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</si>
  <si>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</si>
  <si>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</si>
  <si>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</si>
  <si>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</si>
  <si>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</si>
  <si>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</si>
  <si>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</si>
  <si>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</si>
  <si>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</si>
  <si>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</si>
  <si>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</si>
  <si>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</si>
  <si>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</si>
  <si>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</si>
  <si>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</si>
  <si>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</si>
  <si>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</si>
  <si>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</si>
  <si>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</si>
  <si>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</si>
  <si>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</si>
  <si>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</si>
  <si>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</si>
  <si>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</si>
  <si>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</si>
  <si>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</si>
  <si>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</si>
  <si>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</si>
  <si>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</si>
  <si>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</si>
  <si>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</si>
  <si>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</si>
  <si>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</si>
  <si>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</si>
  <si>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</si>
  <si>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</si>
  <si>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</si>
  <si>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</si>
  <si>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</si>
  <si>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</si>
  <si>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</si>
  <si>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</si>
  <si>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</si>
  <si>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</si>
  <si>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</si>
  <si>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</si>
  <si>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</si>
  <si>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</si>
  <si>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</si>
  <si>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</si>
  <si>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</si>
  <si>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</si>
  <si>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</si>
  <si>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</si>
  <si>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</si>
  <si>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</si>
  <si>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</si>
  <si>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</si>
  <si>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</si>
  <si>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</si>
  <si>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</si>
  <si>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</si>
  <si>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</si>
  <si>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</si>
  <si>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</si>
  <si>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</si>
  <si>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</si>
  <si>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</si>
  <si>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</si>
  <si>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</si>
  <si>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</si>
  <si>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</si>
  <si>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</si>
  <si>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</si>
  <si>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</si>
  <si>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</si>
  <si>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</si>
  <si>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</si>
  <si>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</si>
  <si>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</si>
  <si>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</si>
  <si>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</si>
  <si>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</si>
  <si>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</si>
  <si>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</si>
  <si>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</si>
  <si>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</si>
  <si>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</si>
  <si>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</si>
  <si>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</si>
  <si>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</si>
  <si>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</si>
  <si>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</si>
  <si>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</si>
  <si>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</si>
  <si>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</si>
  <si>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</si>
  <si>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</si>
  <si>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</si>
  <si>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</si>
  <si>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</si>
  <si>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</si>
  <si>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</si>
  <si>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</si>
  <si>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</si>
  <si>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</si>
  <si>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</si>
  <si>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</si>
  <si>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</si>
  <si>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</si>
  <si>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</si>
  <si>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</si>
  <si>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</si>
  <si>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</si>
  <si>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</si>
  <si>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</si>
  <si>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</si>
  <si>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</si>
  <si>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</si>
  <si>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</si>
  <si>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</si>
  <si>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</si>
  <si>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</si>
  <si>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</si>
  <si>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</si>
  <si>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</si>
  <si>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</si>
  <si>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</si>
  <si>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</si>
  <si>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</si>
  <si>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</si>
  <si>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</si>
  <si>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</si>
  <si>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</si>
  <si>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</si>
  <si>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</si>
  <si>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</si>
  <si>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</si>
  <si>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</si>
  <si>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</si>
  <si>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</si>
  <si>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</si>
  <si>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</si>
  <si>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</si>
  <si>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</si>
  <si>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</si>
  <si>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</si>
  <si>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</si>
  <si>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</si>
  <si>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</si>
  <si>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</si>
  <si>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</si>
  <si>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</si>
  <si>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</si>
  <si>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</si>
  <si>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</si>
  <si>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</si>
  <si>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</si>
  <si>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</si>
  <si>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</si>
  <si>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</si>
  <si>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</si>
  <si>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</si>
  <si>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</si>
  <si>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</si>
  <si>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</si>
  <si>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</si>
  <si>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</si>
  <si>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</si>
  <si>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</si>
  <si>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</si>
  <si>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</si>
  <si>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</si>
  <si>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</si>
  <si>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</si>
  <si>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</si>
  <si>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</si>
  <si>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</si>
  <si>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</si>
  <si>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</si>
  <si>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</si>
  <si>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</si>
  <si>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</si>
  <si>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</si>
  <si>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</si>
  <si>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</si>
  <si>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</si>
  <si>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</si>
  <si>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</si>
  <si>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</si>
  <si>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</si>
  <si>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</si>
  <si>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</si>
  <si>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</si>
  <si>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</si>
  <si>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</si>
  <si>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</si>
  <si>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</si>
  <si>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</si>
  <si>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</si>
  <si>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</si>
  <si>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</si>
  <si>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</si>
  <si>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</si>
  <si>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</si>
  <si>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</si>
  <si>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</si>
  <si>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</si>
  <si>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</si>
  <si>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</si>
  <si>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</si>
  <si>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</si>
  <si>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</si>
  <si>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</si>
  <si>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</si>
  <si>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</si>
  <si>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</si>
  <si>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</si>
  <si>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</si>
  <si>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</si>
  <si>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</si>
  <si>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</si>
  <si>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</si>
  <si>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</si>
  <si>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</si>
  <si>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</si>
  <si>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</si>
  <si>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</si>
  <si>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</si>
  <si>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</si>
  <si>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</si>
  <si>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</si>
  <si>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</si>
  <si>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</si>
  <si>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</si>
  <si>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</si>
  <si>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</si>
  <si>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</si>
  <si>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</si>
  <si>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</si>
  <si>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</si>
  <si>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</si>
  <si>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</si>
  <si>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</si>
  <si>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</si>
  <si>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</si>
  <si>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</si>
  <si>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</si>
  <si>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</si>
  <si>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</si>
  <si>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</si>
  <si>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</si>
  <si>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</si>
  <si>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</si>
  <si>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</si>
  <si>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</si>
  <si>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</si>
  <si>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</si>
  <si>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</si>
  <si>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</si>
  <si>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</si>
  <si>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</si>
  <si>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</si>
  <si>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</si>
  <si>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</si>
  <si>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</si>
  <si>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</si>
  <si>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</si>
  <si>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</si>
  <si>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</si>
  <si>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</si>
  <si>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</si>
  <si>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</si>
  <si>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</si>
  <si>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</si>
  <si>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</si>
  <si>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</si>
  <si>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</si>
  <si>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</si>
  <si>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</si>
  <si>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</si>
  <si>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</si>
  <si>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</si>
  <si>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</si>
  <si>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</si>
  <si>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</si>
  <si>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</si>
  <si>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</si>
  <si>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</si>
  <si>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</si>
  <si>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</si>
  <si>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</si>
  <si>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</si>
  <si>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</si>
  <si>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</si>
  <si>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</si>
  <si>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</si>
  <si>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</si>
  <si>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</si>
  <si>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</si>
  <si>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</si>
  <si>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</si>
  <si>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</si>
  <si>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</si>
  <si>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</si>
  <si>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</si>
  <si>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</si>
  <si>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</si>
  <si>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</si>
  <si>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</si>
  <si>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</si>
  <si>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</si>
  <si>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</si>
  <si>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</si>
  <si>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</si>
  <si>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</si>
  <si>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</si>
  <si>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</si>
  <si>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</si>
  <si>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</si>
  <si>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</si>
  <si>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</si>
  <si>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</si>
  <si>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</si>
  <si>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</si>
  <si>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</si>
  <si>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</si>
  <si>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</si>
  <si>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</si>
  <si>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</si>
  <si>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</si>
  <si>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</si>
  <si>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</si>
  <si>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</si>
  <si>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</si>
  <si>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</si>
  <si>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</si>
  <si>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</si>
  <si>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</si>
  <si>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</si>
  <si>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</si>
  <si>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</si>
  <si>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</si>
  <si>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</si>
  <si>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</si>
  <si>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</si>
  <si>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</si>
  <si>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</si>
  <si>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</si>
  <si>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</si>
  <si>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</si>
  <si>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</si>
  <si>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</si>
  <si>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</si>
  <si>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</si>
  <si>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</si>
  <si>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</si>
  <si>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</si>
  <si>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</si>
  <si>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</si>
  <si>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</si>
  <si>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</si>
  <si>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</si>
  <si>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</si>
  <si>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</si>
  <si>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</si>
  <si>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</si>
  <si>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</si>
  <si>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</si>
  <si>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</si>
  <si>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</si>
  <si>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</si>
  <si>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</si>
  <si>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</si>
  <si>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</si>
  <si>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</si>
  <si>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</si>
  <si>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</si>
  <si>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</si>
  <si>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</si>
  <si>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</si>
  <si>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</si>
  <si>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</si>
  <si>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</si>
  <si>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</si>
  <si>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</si>
  <si>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</si>
  <si>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</si>
  <si>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</si>
  <si>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</si>
  <si>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</si>
  <si>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</si>
  <si>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</si>
  <si>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</si>
  <si>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</si>
  <si>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</si>
  <si>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</si>
  <si>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</si>
  <si>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</si>
  <si>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</si>
  <si>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</si>
  <si>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</si>
  <si>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</si>
  <si>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</si>
  <si>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</si>
  <si>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</si>
  <si>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</si>
  <si>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</si>
  <si>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</si>
  <si>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</si>
  <si>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</si>
  <si>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</si>
  <si>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</si>
  <si>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</si>
  <si>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</si>
  <si>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</si>
  <si>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</si>
  <si>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</si>
  <si>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</si>
  <si>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</si>
  <si>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</si>
  <si>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</si>
  <si>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</si>
  <si>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</si>
  <si>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</si>
  <si>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</si>
  <si>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</si>
  <si>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</si>
  <si>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</si>
  <si>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</si>
  <si>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</si>
  <si>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</si>
  <si>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</si>
  <si>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</si>
  <si>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</si>
  <si>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</si>
  <si>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</si>
  <si>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</si>
  <si>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</si>
  <si>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</si>
  <si>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</si>
  <si>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</si>
  <si>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</si>
  <si>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</si>
  <si>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</si>
  <si>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</si>
  <si>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</si>
  <si>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</si>
  <si>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</si>
  <si>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</si>
  <si>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</si>
  <si>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</si>
  <si>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</si>
  <si>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</si>
  <si>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</si>
  <si>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</si>
  <si>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</si>
  <si>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</si>
  <si>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</si>
  <si>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</si>
  <si>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</si>
  <si>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</si>
  <si>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</si>
  <si>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</si>
  <si>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</si>
  <si>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</si>
  <si>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</si>
  <si>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</si>
  <si>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</si>
  <si>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</si>
  <si>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</si>
  <si>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</si>
  <si>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</si>
  <si>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</si>
  <si>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</si>
  <si>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</si>
  <si>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</si>
  <si>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</si>
  <si>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</si>
  <si>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</si>
  <si>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</si>
  <si>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</si>
  <si>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</si>
  <si>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</si>
  <si>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</si>
  <si>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</si>
  <si>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</si>
  <si>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</si>
  <si>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</si>
  <si>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</si>
  <si>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</si>
  <si>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</si>
  <si>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</si>
  <si>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</si>
  <si>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</si>
  <si>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</si>
  <si>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</si>
  <si>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</si>
  <si>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</si>
  <si>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</si>
  <si>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</si>
  <si>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</si>
  <si>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</si>
  <si>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</si>
  <si>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</si>
  <si>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</si>
  <si>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</si>
  <si>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</si>
  <si>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</si>
  <si>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</si>
  <si>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</si>
  <si>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</si>
  <si>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</si>
  <si>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</si>
  <si>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</si>
  <si>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</si>
  <si>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</si>
  <si>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</si>
  <si>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</si>
  <si>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</si>
  <si>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</si>
  <si>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</si>
  <si>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</si>
  <si>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</si>
  <si>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</si>
  <si>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</si>
  <si>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</si>
  <si>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</si>
  <si>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</si>
  <si>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</si>
  <si>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</si>
  <si>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</si>
  <si>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</si>
  <si>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</si>
  <si>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</si>
  <si>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</si>
  <si>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</si>
  <si>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</si>
  <si>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</si>
  <si>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</si>
  <si>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</si>
  <si>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</si>
  <si>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</si>
  <si>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</si>
  <si>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</si>
  <si>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</si>
  <si>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</si>
  <si>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</si>
  <si>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</si>
  <si>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</si>
  <si>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</si>
  <si>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</si>
  <si>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</si>
  <si>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</si>
  <si>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</si>
  <si>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</si>
  <si>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</si>
  <si>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</si>
  <si>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</si>
  <si>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</si>
  <si>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</si>
  <si>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</si>
  <si>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</si>
  <si>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</si>
  <si>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</si>
  <si>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</si>
  <si>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</si>
  <si>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</si>
  <si>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</si>
  <si>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</si>
  <si>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</si>
  <si>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</si>
  <si>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</si>
  <si>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</si>
  <si>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</si>
  <si>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</si>
  <si>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</si>
  <si>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</si>
  <si>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</si>
  <si>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</si>
  <si>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</si>
  <si>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</si>
  <si>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</si>
  <si>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</si>
  <si>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</si>
  <si>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</si>
  <si>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</si>
  <si>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</si>
  <si>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</si>
  <si>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</si>
  <si>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</si>
  <si>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</si>
  <si>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</si>
  <si>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</si>
  <si>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</si>
  <si>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</si>
  <si>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</si>
  <si>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</si>
  <si>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</si>
  <si>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</si>
  <si>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</si>
  <si>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</si>
  <si>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</si>
  <si>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</si>
  <si>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</si>
  <si>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</si>
  <si>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</si>
  <si>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</si>
  <si>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</si>
  <si>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</si>
  <si>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</si>
  <si>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</si>
  <si>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</si>
  <si>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</si>
  <si>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</si>
  <si>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</si>
  <si>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</si>
  <si>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</si>
  <si>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</si>
  <si>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</si>
  <si>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</si>
  <si>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</si>
  <si>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</si>
  <si>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</si>
  <si>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</si>
  <si>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</si>
  <si>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</si>
  <si>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</si>
  <si>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</si>
  <si>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</si>
  <si>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</si>
  <si>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</si>
  <si>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</si>
  <si>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</si>
  <si>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</si>
  <si>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</si>
  <si>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</si>
  <si>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</si>
  <si>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</si>
  <si>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</si>
  <si>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</si>
  <si>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</si>
  <si>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</si>
  <si>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</si>
  <si>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</si>
  <si>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</si>
  <si>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</si>
  <si>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</si>
  <si>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</si>
  <si>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</si>
  <si>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</si>
  <si>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</si>
  <si>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</si>
  <si>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</si>
  <si>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</si>
  <si>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</si>
  <si>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</si>
  <si>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</si>
  <si>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</si>
  <si>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</si>
  <si>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</si>
  <si>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</si>
  <si>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</si>
  <si>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</si>
  <si>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</si>
  <si>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</si>
  <si>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</si>
  <si>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</si>
  <si>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</si>
  <si>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</si>
  <si>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</si>
  <si>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</si>
  <si>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</si>
  <si>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</si>
  <si>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</si>
  <si>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</si>
  <si>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</si>
  <si>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</si>
  <si>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</si>
  <si>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</si>
  <si>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</si>
  <si>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</si>
  <si>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</si>
  <si>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</si>
  <si>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</si>
  <si>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</si>
  <si>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</si>
  <si>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</si>
  <si>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</si>
  <si>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</si>
  <si>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</si>
  <si>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</si>
  <si>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</si>
  <si>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</si>
  <si>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</si>
  <si>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</si>
  <si>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</si>
  <si>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</si>
  <si>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</si>
  <si>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</si>
  <si>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</si>
  <si>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</si>
  <si>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</si>
  <si>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</si>
  <si>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</si>
  <si>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</si>
  <si>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</si>
  <si>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</si>
  <si>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</si>
  <si>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</si>
  <si>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</si>
  <si>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</si>
  <si>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</si>
  <si>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</si>
  <si>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</si>
  <si>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</si>
  <si>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</si>
  <si>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</si>
  <si>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</si>
  <si>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</si>
  <si>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</si>
  <si>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</si>
  <si>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</si>
  <si>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</si>
  <si>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</si>
  <si>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</si>
  <si>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</si>
  <si>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</si>
  <si>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</si>
  <si>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</si>
  <si>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</si>
  <si>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</si>
  <si>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</si>
  <si>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</si>
  <si>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</si>
  <si>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</si>
  <si>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</si>
  <si>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</si>
  <si>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</si>
  <si>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</si>
  <si>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</si>
  <si>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</si>
  <si>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</si>
  <si>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</si>
  <si>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</si>
  <si>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</si>
  <si>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</si>
  <si>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</si>
  <si>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</si>
  <si>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</si>
  <si>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</si>
  <si>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</si>
  <si>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</si>
  <si>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</si>
  <si>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</si>
  <si>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</si>
  <si>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</si>
  <si>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</si>
  <si>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</si>
  <si>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</si>
  <si>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</si>
  <si>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</si>
  <si>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</si>
  <si>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</si>
  <si>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</si>
  <si>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</si>
  <si>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</si>
  <si>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</si>
  <si>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</si>
  <si>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</si>
  <si>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</si>
  <si>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</si>
  <si>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</si>
  <si>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</si>
  <si>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</si>
  <si>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</si>
  <si>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</si>
  <si>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</si>
  <si>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</si>
  <si>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</si>
  <si>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</si>
  <si>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</si>
  <si>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</si>
  <si>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</si>
  <si>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</si>
  <si>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</si>
  <si>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</si>
  <si>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</si>
  <si>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</si>
  <si>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</si>
  <si>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</si>
  <si>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</si>
  <si>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</si>
  <si>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</si>
  <si>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</si>
  <si>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</si>
  <si>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</si>
  <si>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</si>
  <si>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</si>
  <si>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</si>
  <si>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</si>
  <si>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</si>
  <si>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</si>
  <si>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</si>
  <si>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</si>
  <si>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</si>
  <si>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</si>
  <si>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</si>
  <si>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</si>
  <si>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</si>
  <si>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</si>
  <si>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</si>
  <si>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</si>
  <si>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</si>
  <si>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</si>
  <si>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</si>
  <si>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</si>
  <si>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</si>
  <si>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</si>
  <si>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</si>
  <si>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</si>
  <si>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</si>
  <si>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</si>
  <si>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</si>
  <si>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</si>
  <si>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</si>
  <si>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</si>
  <si>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</si>
  <si>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</si>
  <si>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</si>
  <si>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</si>
  <si>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</si>
  <si>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</si>
  <si>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</si>
  <si>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</si>
  <si>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</si>
  <si>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</si>
  <si>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</si>
  <si>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</si>
  <si>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</si>
  <si>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</si>
  <si>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</si>
  <si>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</si>
  <si>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</si>
  <si>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</si>
  <si>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</si>
  <si>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</si>
  <si>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</si>
  <si>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</si>
  <si>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</si>
  <si>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</si>
  <si>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</si>
  <si>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</si>
  <si>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</si>
  <si>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</si>
  <si>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</si>
  <si>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</si>
  <si>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</si>
  <si>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</si>
  <si>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</si>
  <si>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</si>
  <si>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</si>
  <si>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</si>
  <si>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</si>
  <si>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</si>
  <si>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</si>
  <si>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</si>
  <si>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</si>
  <si>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</si>
  <si>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</si>
  <si>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</si>
  <si>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</si>
  <si>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</si>
  <si>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</si>
  <si>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</si>
  <si>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</si>
  <si>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</si>
  <si>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</si>
  <si>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</si>
  <si>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</si>
  <si>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</si>
  <si>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</si>
  <si>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</si>
  <si>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</si>
  <si>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</si>
  <si>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</si>
  <si>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</si>
  <si>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</si>
  <si>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</si>
  <si>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</si>
  <si>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</si>
  <si>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</si>
  <si>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</si>
  <si>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</si>
  <si>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</si>
  <si>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</si>
  <si>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</si>
  <si>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</si>
  <si>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</si>
  <si>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</si>
  <si>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</si>
  <si>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</si>
  <si>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</si>
  <si>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</si>
  <si>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</si>
  <si>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</si>
  <si>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</si>
  <si>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</si>
  <si>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</si>
  <si>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</si>
  <si>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</si>
  <si>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</si>
  <si>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</si>
  <si>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</si>
  <si>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</si>
  <si>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</si>
  <si>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</si>
  <si>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</si>
  <si>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</si>
  <si>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</si>
  <si>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</si>
  <si>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</si>
  <si>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</si>
  <si>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</si>
  <si>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</si>
  <si>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</si>
  <si>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</si>
  <si>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</si>
  <si>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</si>
  <si>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</si>
  <si>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</si>
  <si>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</si>
  <si>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</si>
  <si>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</si>
  <si>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</si>
  <si>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</si>
  <si>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</si>
  <si>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</si>
  <si>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</si>
  <si>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</si>
  <si>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</si>
  <si>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</si>
  <si>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</si>
  <si>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</si>
  <si>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</si>
  <si>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</si>
  <si>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</si>
  <si>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</si>
  <si>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</si>
  <si>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</si>
  <si>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</si>
  <si>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</si>
  <si>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</si>
  <si>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</si>
  <si>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</si>
  <si>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</si>
  <si>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</si>
  <si>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</si>
  <si>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</si>
  <si>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</si>
  <si>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</si>
  <si>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</si>
  <si>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</si>
  <si>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</si>
  <si>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</si>
  <si>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</si>
  <si>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</si>
  <si>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</si>
  <si>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</si>
  <si>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</si>
  <si>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</si>
  <si>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</si>
  <si>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</si>
  <si>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</si>
  <si>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</si>
  <si>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</si>
  <si>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</si>
  <si>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</si>
  <si>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</si>
  <si>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</si>
  <si>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</si>
  <si>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</si>
  <si>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</si>
  <si>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</si>
  <si>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</si>
  <si>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</si>
  <si>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</si>
  <si>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</si>
  <si>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</si>
  <si>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</si>
  <si>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</si>
  <si>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</si>
  <si>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</si>
  <si>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</si>
  <si>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</si>
  <si>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</si>
  <si>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</si>
  <si>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</si>
  <si>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</si>
  <si>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</si>
  <si>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</si>
  <si>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</si>
  <si>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</si>
  <si>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</si>
  <si>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</si>
  <si>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</si>
  <si>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</si>
  <si>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</si>
  <si>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</si>
  <si>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</si>
  <si>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</si>
  <si>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</si>
  <si>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</si>
  <si>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</si>
  <si>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</si>
  <si>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</si>
  <si>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</si>
  <si>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</si>
  <si>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</si>
  <si>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</si>
  <si>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</si>
  <si>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</si>
  <si>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</si>
  <si>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</si>
  <si>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</si>
  <si>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</si>
  <si>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</si>
  <si>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</si>
  <si>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</si>
  <si>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</si>
  <si>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</si>
  <si>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</si>
  <si>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</si>
  <si>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</si>
  <si>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</si>
  <si>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</si>
  <si>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</si>
  <si>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</si>
  <si>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</si>
  <si>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</si>
  <si>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</si>
  <si>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</si>
  <si>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</si>
  <si>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</si>
  <si>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</si>
  <si>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</si>
  <si>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</si>
  <si>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</si>
  <si>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</si>
  <si>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</si>
  <si>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</si>
  <si>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</si>
  <si>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</si>
  <si>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</si>
  <si>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</si>
  <si>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</si>
  <si>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</si>
  <si>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</si>
  <si>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</si>
  <si>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</si>
  <si>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</si>
  <si>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</si>
  <si>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</si>
  <si>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</si>
  <si>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</si>
  <si>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</si>
  <si>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</si>
  <si>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</si>
  <si>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</si>
  <si>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</si>
  <si>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</si>
  <si>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</si>
  <si>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</si>
  <si>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</si>
  <si>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</si>
  <si>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</si>
  <si>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</si>
  <si>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</si>
  <si>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</si>
  <si>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</si>
  <si>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</si>
  <si>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</si>
  <si>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</si>
  <si>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</si>
  <si>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</si>
  <si>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</si>
  <si>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</si>
  <si>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</si>
  <si>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</si>
  <si>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</si>
  <si>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</si>
  <si>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</si>
  <si>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</si>
  <si>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</si>
  <si>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</si>
  <si>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</si>
  <si>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</si>
  <si>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</si>
  <si>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</si>
  <si>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</si>
  <si>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</si>
  <si>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</si>
  <si>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</si>
  <si>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</si>
  <si>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</si>
  <si>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</si>
  <si>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</si>
  <si>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</si>
  <si>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</si>
  <si>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</si>
  <si>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</si>
  <si>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</si>
  <si>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</si>
  <si>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</si>
  <si>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</si>
  <si>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</si>
  <si>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</si>
  <si>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</si>
  <si>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</si>
  <si>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</si>
  <si>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</si>
  <si>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</si>
  <si>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</si>
  <si>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</si>
  <si>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</si>
  <si>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</si>
  <si>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</si>
  <si>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</si>
  <si>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</si>
  <si>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</si>
  <si>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</si>
  <si>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</si>
  <si>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</si>
  <si>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</si>
  <si>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</si>
  <si>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</si>
  <si>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</si>
  <si>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</si>
  <si>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</si>
  <si>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</si>
  <si>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</si>
  <si>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</si>
  <si>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</si>
  <si>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</si>
  <si>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</si>
  <si>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</si>
  <si>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</si>
  <si>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</si>
  <si>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</si>
  <si>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</si>
  <si>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</si>
  <si>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</si>
  <si>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</si>
  <si>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</si>
  <si>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</si>
  <si>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</si>
  <si>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</si>
  <si>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</si>
  <si>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</si>
  <si>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</si>
  <si>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</si>
  <si>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</si>
  <si>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</si>
  <si>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</si>
  <si>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</si>
  <si>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</si>
  <si>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</si>
  <si>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</si>
  <si>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</si>
  <si>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</si>
  <si>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</si>
  <si>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</si>
  <si>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</si>
  <si>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</si>
  <si>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</si>
  <si>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</si>
  <si>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</si>
  <si>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</si>
  <si>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</si>
  <si>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</si>
  <si>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</si>
  <si>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</si>
  <si>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</si>
  <si>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</si>
  <si>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</si>
  <si>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</si>
  <si>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</si>
  <si>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</si>
  <si>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</si>
  <si>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</si>
  <si>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</si>
  <si>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</si>
  <si>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</si>
  <si>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</si>
  <si>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</si>
  <si>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</si>
  <si>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</si>
  <si>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</si>
  <si>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</si>
  <si>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</si>
  <si>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</si>
  <si>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</si>
  <si>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</si>
  <si>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</si>
  <si>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</si>
  <si>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</si>
  <si>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</si>
  <si>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</si>
  <si>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</si>
  <si>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</si>
  <si>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</si>
  <si>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</si>
  <si>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</si>
  <si>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</si>
  <si>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</si>
  <si>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</si>
  <si>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</si>
  <si>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</si>
  <si>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</si>
  <si>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</si>
  <si>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</si>
  <si>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</si>
  <si>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</si>
  <si>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</si>
  <si>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</si>
  <si>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</si>
  <si>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</si>
  <si>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</si>
  <si>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</si>
  <si>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</si>
  <si>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</si>
  <si>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</si>
  <si>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</si>
  <si>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</si>
  <si>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</si>
  <si>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</si>
  <si>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</si>
  <si>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</si>
  <si>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</si>
  <si>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</si>
  <si>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</si>
  <si>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</si>
  <si>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</si>
  <si>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</si>
  <si>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</si>
  <si>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</si>
  <si>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</si>
  <si>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</si>
  <si>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</si>
  <si>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</si>
  <si>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</si>
  <si>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</si>
  <si>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</si>
  <si>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</si>
  <si>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</si>
  <si>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</si>
  <si>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</si>
  <si>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</si>
  <si>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</si>
  <si>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</si>
  <si>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</si>
  <si>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</si>
  <si>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</si>
  <si>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</si>
  <si>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</si>
  <si>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</si>
  <si>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</si>
  <si>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</si>
  <si>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</si>
  <si>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</si>
  <si>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</si>
  <si>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</si>
  <si>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</si>
  <si>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</si>
  <si>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</si>
  <si>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</si>
  <si>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</si>
  <si>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</si>
  <si>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</si>
  <si>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</si>
  <si>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</si>
  <si>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</si>
  <si>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</si>
  <si>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</si>
  <si>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</si>
  <si>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</si>
  <si>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</si>
  <si>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</si>
  <si>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</si>
  <si>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</si>
  <si>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</si>
  <si>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</si>
  <si>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</si>
  <si>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</si>
  <si>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</si>
  <si>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</si>
  <si>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</si>
  <si>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</si>
  <si>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</si>
  <si>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</si>
  <si>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</si>
  <si>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</si>
  <si>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</si>
  <si>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</si>
  <si>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</si>
  <si>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</si>
  <si>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</si>
  <si>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</si>
  <si>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</si>
  <si>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</si>
  <si>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</si>
  <si>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</si>
  <si>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</si>
  <si>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</si>
  <si>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</si>
  <si>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</si>
  <si>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</si>
  <si>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</si>
  <si>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</si>
  <si>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</si>
  <si>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</si>
  <si>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</si>
  <si>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</si>
  <si>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</si>
  <si>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</si>
  <si>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</si>
  <si>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</si>
  <si>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</si>
  <si>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</si>
  <si>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</si>
  <si>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</si>
  <si>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</si>
  <si>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</si>
  <si>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</si>
  <si>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</si>
  <si>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</si>
  <si>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</si>
  <si>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</si>
  <si>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</si>
  <si>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</si>
  <si>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</si>
  <si>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</si>
  <si>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</si>
  <si>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</si>
  <si>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</si>
  <si>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</si>
  <si>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</si>
  <si>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</si>
  <si>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</si>
  <si>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</si>
  <si>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</si>
  <si>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</si>
  <si>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</si>
  <si>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</si>
  <si>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</si>
  <si>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</si>
  <si>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</si>
  <si>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</si>
  <si>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</si>
  <si>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</si>
  <si>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</si>
  <si>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</si>
  <si>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</si>
  <si>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</si>
  <si>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</si>
  <si>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</si>
  <si>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</si>
  <si>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</si>
  <si>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</si>
  <si>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</si>
  <si>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</si>
  <si>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</si>
  <si>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</si>
  <si>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</si>
  <si>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</si>
  <si>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</si>
  <si>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</si>
  <si>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</si>
  <si>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</si>
  <si>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</si>
  <si>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</si>
  <si>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</si>
  <si>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</si>
  <si>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</si>
  <si>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</si>
  <si>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</si>
  <si>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</si>
  <si>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</si>
  <si>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</si>
  <si>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</si>
  <si>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</si>
  <si>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</si>
  <si>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</si>
  <si>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</si>
  <si>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</si>
  <si>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</si>
  <si>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</si>
  <si>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</si>
  <si>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</si>
  <si>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</si>
  <si>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</si>
  <si>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</si>
  <si>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</si>
  <si>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</si>
  <si>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</si>
  <si>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</si>
  <si>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</si>
  <si>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</si>
  <si>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</si>
  <si>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</si>
  <si>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</si>
  <si>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</si>
  <si>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</si>
  <si>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</si>
  <si>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</si>
  <si>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</si>
  <si>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</si>
  <si>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</si>
  <si>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</si>
  <si>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</si>
  <si>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</si>
  <si>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</si>
  <si>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</si>
  <si>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</si>
  <si>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</si>
  <si>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</si>
  <si>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</si>
  <si>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</si>
  <si>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</si>
  <si>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</si>
  <si>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</si>
  <si>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</si>
  <si>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</si>
  <si>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</si>
  <si>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</si>
  <si>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</si>
  <si>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</si>
  <si>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</si>
  <si>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</si>
  <si>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</si>
  <si>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</si>
  <si>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</si>
  <si>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</si>
  <si>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</si>
  <si>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</si>
  <si>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</si>
  <si>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</si>
  <si>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</si>
  <si>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</si>
  <si>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</si>
  <si>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</si>
  <si>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</si>
  <si>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</si>
  <si>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</si>
  <si>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</si>
  <si>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</si>
  <si>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</si>
  <si>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</si>
  <si>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</si>
  <si>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</si>
  <si>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</si>
  <si>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</si>
  <si>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</si>
  <si>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</si>
  <si>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</si>
  <si>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</si>
  <si>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</si>
  <si>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</si>
  <si>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</si>
  <si>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</si>
  <si>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</si>
  <si>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</si>
  <si>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</si>
  <si>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</si>
  <si>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</si>
  <si>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</si>
  <si>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</si>
  <si>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</si>
  <si>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</si>
  <si>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</si>
  <si>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</si>
  <si>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</si>
  <si>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</si>
  <si>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</si>
  <si>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</si>
  <si>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</si>
  <si>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</si>
  <si>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</si>
  <si>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</si>
  <si>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</si>
  <si>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</si>
  <si>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</si>
  <si>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</si>
  <si>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</si>
  <si>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</si>
  <si>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</si>
  <si>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</si>
  <si>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</si>
  <si>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</si>
  <si>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</si>
  <si>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</si>
  <si>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</si>
  <si>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</si>
  <si>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</si>
  <si>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</si>
  <si>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</si>
  <si>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</si>
  <si>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</si>
  <si>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</si>
  <si>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</si>
  <si>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</si>
  <si>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</si>
  <si>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</si>
  <si>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</si>
  <si>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</si>
  <si>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</si>
  <si>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</si>
  <si>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</si>
  <si>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</si>
  <si>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</si>
  <si>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</si>
  <si>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</si>
  <si>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</si>
  <si>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</si>
  <si>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</si>
  <si>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</si>
  <si>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</si>
  <si>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</si>
  <si>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</si>
  <si>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</si>
  <si>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</si>
  <si>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</si>
  <si>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</si>
  <si>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</si>
  <si>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</si>
  <si>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</si>
  <si>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</si>
  <si>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</si>
  <si>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</si>
  <si>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</si>
  <si>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</si>
  <si>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</si>
  <si>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</si>
  <si>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</si>
  <si>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</si>
  <si>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</si>
  <si>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</si>
  <si>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</si>
  <si>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</si>
  <si>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</si>
  <si>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</si>
  <si>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</si>
  <si>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</si>
  <si>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</si>
  <si>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</si>
  <si>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</si>
  <si>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</si>
  <si>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</si>
  <si>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</si>
  <si>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</si>
  <si>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</si>
  <si>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</si>
  <si>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</si>
  <si>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</si>
  <si>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</si>
  <si>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</si>
  <si>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</si>
  <si>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</si>
  <si>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</si>
  <si>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</si>
  <si>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</si>
  <si>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</si>
  <si>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</si>
  <si>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</si>
  <si>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</si>
  <si>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</si>
  <si>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</si>
  <si>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</si>
  <si>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</si>
  <si>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</si>
  <si>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</si>
  <si>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</si>
  <si>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</si>
  <si>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</si>
  <si>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</si>
  <si>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</si>
  <si>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</si>
  <si>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</si>
  <si>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</si>
  <si>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</si>
  <si>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</si>
  <si>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</si>
  <si>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</si>
  <si>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</si>
  <si>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</si>
  <si>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</si>
  <si>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</si>
  <si>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</si>
  <si>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</si>
  <si>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</si>
  <si>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</si>
  <si>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</si>
  <si>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</si>
  <si>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</si>
  <si>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</si>
  <si>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</si>
  <si>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</si>
  <si>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</si>
  <si>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</si>
  <si>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</si>
  <si>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</si>
  <si>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</si>
  <si>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</si>
  <si>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</si>
  <si>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</si>
  <si>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</si>
  <si>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</si>
  <si>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</si>
  <si>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</si>
  <si>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</si>
  <si>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</si>
  <si>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</si>
  <si>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</si>
  <si>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</si>
  <si>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</si>
  <si>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</si>
  <si>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</si>
  <si>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</si>
  <si>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</si>
  <si>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</si>
  <si>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</si>
  <si>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</si>
  <si>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</si>
  <si>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</si>
  <si>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</si>
  <si>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</si>
  <si>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</si>
  <si>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</si>
  <si>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</si>
  <si>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</si>
  <si>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</si>
  <si>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</si>
  <si>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</si>
  <si>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</si>
  <si>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</si>
  <si>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</si>
  <si>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</si>
  <si>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</si>
  <si>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</si>
  <si>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</si>
  <si>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</si>
  <si>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</si>
  <si>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</si>
  <si>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</si>
  <si>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</si>
  <si>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</si>
  <si>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</si>
  <si>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</si>
  <si>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</si>
  <si>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</si>
  <si>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</si>
  <si>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</si>
  <si>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</si>
  <si>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</si>
  <si>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</si>
  <si>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</si>
  <si>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</si>
  <si>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</si>
  <si>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</si>
  <si>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</si>
  <si>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</si>
  <si>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</si>
  <si>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</si>
  <si>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</si>
  <si>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</si>
  <si>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</si>
  <si>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</si>
  <si>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</si>
  <si>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</si>
  <si>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</si>
  <si>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</si>
  <si>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</si>
  <si>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</si>
  <si>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</si>
  <si>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</si>
  <si>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</si>
  <si>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</si>
  <si>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</si>
  <si>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</si>
  <si>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</si>
  <si>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</si>
  <si>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</si>
  <si>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</si>
  <si>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</si>
  <si>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</si>
  <si>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</si>
  <si>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</si>
  <si>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</si>
  <si>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</si>
  <si>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</si>
  <si>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</si>
  <si>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</si>
  <si>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</si>
  <si>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</si>
  <si>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</si>
  <si>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</si>
  <si>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</si>
  <si>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</si>
  <si>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</si>
  <si>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</si>
  <si>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</si>
  <si>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</si>
  <si>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</si>
  <si>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</si>
  <si>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</si>
  <si>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</si>
  <si>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</si>
  <si>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</si>
  <si>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</si>
  <si>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</si>
  <si>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</si>
  <si>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</si>
  <si>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</si>
  <si>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</si>
  <si>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</si>
  <si>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</si>
  <si>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</si>
  <si>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</si>
  <si>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</si>
  <si>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</si>
  <si>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</si>
  <si>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</si>
  <si>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</si>
  <si>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</si>
  <si>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</si>
  <si>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</si>
  <si>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</si>
  <si>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</si>
  <si>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</si>
  <si>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</si>
  <si>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</si>
  <si>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</si>
  <si>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</si>
  <si>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</si>
  <si>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</si>
  <si>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</si>
  <si>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</si>
  <si>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</si>
  <si>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</si>
  <si>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</si>
  <si>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</si>
  <si>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</si>
  <si>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</si>
  <si>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</si>
  <si>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</si>
  <si>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</si>
  <si>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</si>
  <si>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</si>
  <si>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</si>
  <si>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</si>
  <si>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</si>
  <si>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</si>
  <si>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</si>
  <si>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</si>
  <si>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</si>
  <si>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</si>
  <si>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</si>
  <si>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</si>
  <si>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</si>
  <si>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</si>
  <si>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</si>
  <si>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</si>
  <si>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</si>
  <si>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</si>
  <si>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</si>
  <si>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</si>
  <si>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</si>
  <si>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</si>
  <si>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</si>
  <si>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</si>
  <si>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</si>
  <si>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</si>
  <si>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</si>
  <si>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</si>
  <si>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</si>
  <si>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</si>
  <si>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</si>
  <si>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</si>
  <si>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</si>
  <si>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</si>
  <si>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</si>
  <si>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</si>
  <si>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</si>
  <si>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</si>
  <si>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</si>
  <si>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</si>
  <si>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</si>
  <si>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</si>
  <si>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</si>
  <si>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</si>
  <si>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</si>
  <si>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</si>
  <si>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</si>
  <si>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</si>
  <si>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</si>
  <si>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</si>
  <si>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</si>
  <si>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</si>
  <si>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</si>
  <si>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</si>
  <si>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</si>
  <si>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</si>
  <si>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</si>
  <si>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</si>
  <si>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</si>
  <si>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</si>
  <si>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</si>
  <si>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</si>
  <si>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</si>
  <si>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</si>
  <si>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</si>
  <si>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</si>
  <si>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</si>
  <si>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</si>
  <si>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</si>
  <si>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</si>
  <si>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</si>
  <si>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</si>
  <si>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</si>
  <si>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</si>
  <si>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</si>
  <si>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</si>
  <si>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</si>
  <si>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</si>
  <si>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</si>
  <si>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</si>
  <si>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</si>
  <si>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</si>
  <si>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</si>
  <si>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</si>
  <si>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</si>
  <si>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</si>
  <si>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</si>
  <si>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</si>
  <si>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</si>
  <si>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</si>
  <si>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</si>
  <si>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</si>
  <si>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</si>
  <si>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</si>
  <si>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</si>
  <si>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</si>
  <si>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</si>
  <si>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</si>
  <si>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</si>
  <si>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</si>
  <si>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</si>
  <si>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</si>
  <si>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</si>
  <si>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</si>
  <si>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</si>
  <si>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</si>
  <si>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</si>
  <si>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</si>
  <si>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</si>
  <si>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</si>
  <si>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</si>
  <si>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</si>
  <si>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</si>
  <si>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</si>
  <si>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</si>
  <si>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</si>
  <si>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</si>
  <si>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</si>
  <si>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</si>
  <si>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</si>
  <si>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</si>
  <si>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</si>
  <si>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</si>
  <si>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</si>
  <si>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</si>
  <si>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</si>
  <si>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</si>
  <si>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</si>
  <si>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</si>
  <si>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</si>
  <si>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</si>
  <si>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</si>
  <si>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</si>
  <si>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</si>
  <si>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</si>
  <si>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</si>
  <si>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</si>
  <si>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</si>
  <si>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</si>
  <si>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</si>
  <si>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</si>
  <si>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</si>
  <si>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</si>
  <si>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</si>
  <si>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</si>
  <si>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</si>
  <si>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</si>
  <si>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</si>
  <si>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</si>
  <si>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</si>
  <si>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</si>
  <si>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</si>
  <si>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</si>
  <si>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</si>
  <si>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</si>
  <si>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</si>
  <si>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</si>
  <si>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</si>
  <si>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</si>
  <si>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</si>
  <si>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</si>
  <si>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</si>
  <si>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</si>
  <si>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</si>
  <si>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</si>
  <si>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</si>
  <si>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</si>
  <si>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</si>
  <si>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</si>
  <si>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</si>
  <si>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</si>
  <si>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</si>
  <si>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</si>
  <si>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</si>
  <si>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</si>
  <si>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</si>
  <si>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</si>
  <si>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</si>
  <si>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</si>
  <si>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</si>
  <si>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</si>
  <si>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</si>
  <si>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</si>
  <si>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</si>
  <si>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</si>
  <si>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</si>
  <si>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</si>
  <si>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</si>
  <si>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</si>
  <si>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</si>
  <si>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</si>
  <si>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</si>
  <si>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</si>
  <si>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</si>
  <si>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</si>
  <si>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</si>
  <si>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</si>
  <si>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</si>
  <si>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</si>
  <si>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</si>
  <si>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</si>
  <si>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</si>
  <si>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</si>
  <si>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</si>
  <si>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</si>
  <si>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</si>
  <si>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</si>
  <si>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</si>
  <si>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</si>
  <si>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</si>
  <si>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</si>
  <si>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</si>
  <si>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</si>
  <si>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</si>
  <si>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</si>
  <si>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</si>
  <si>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</si>
  <si>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</si>
  <si>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</si>
  <si>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</si>
  <si>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</si>
  <si>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</si>
  <si>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</si>
  <si>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</si>
  <si>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</si>
  <si>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</si>
  <si>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</si>
  <si>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</si>
  <si>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</si>
  <si>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</si>
  <si>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</si>
  <si>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</si>
  <si>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</si>
  <si>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</si>
  <si>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</si>
  <si>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</si>
  <si>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</si>
  <si>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</si>
  <si>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</si>
  <si>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</si>
  <si>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</si>
  <si>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</si>
  <si>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</si>
  <si>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</si>
  <si>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</si>
  <si>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</si>
  <si>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</si>
  <si>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</si>
  <si>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</si>
  <si>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</si>
  <si>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</si>
  <si>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</si>
  <si>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</si>
  <si>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</si>
  <si>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</si>
  <si>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</si>
  <si>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</si>
  <si>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</si>
  <si>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</si>
  <si>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</si>
  <si>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</si>
  <si>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</si>
  <si>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</si>
  <si>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</si>
  <si>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</si>
  <si>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</si>
  <si>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</si>
  <si>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</si>
  <si>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</si>
  <si>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</si>
  <si>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</si>
  <si>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</si>
  <si>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</si>
  <si>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</si>
  <si>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</si>
  <si>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</si>
  <si>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</si>
  <si>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</si>
  <si>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</si>
  <si>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</si>
  <si>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</si>
  <si>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</si>
  <si>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</si>
  <si>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</si>
  <si>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</si>
  <si>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</si>
  <si>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</si>
  <si>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</si>
  <si>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</si>
  <si>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</si>
  <si>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</si>
  <si>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</si>
  <si>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</si>
  <si>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</si>
  <si>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</si>
  <si>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</si>
  <si>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</si>
  <si>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</si>
  <si>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</si>
  <si>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</si>
  <si>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</si>
  <si>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</si>
  <si>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</si>
  <si>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</si>
  <si>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</si>
  <si>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</si>
  <si>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</si>
  <si>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</si>
  <si>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</si>
  <si>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</si>
  <si>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</si>
  <si>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</si>
  <si>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</si>
  <si>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</si>
  <si>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</si>
  <si>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</si>
  <si>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</si>
  <si>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</si>
  <si>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</si>
  <si>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</si>
  <si>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</si>
  <si>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</si>
  <si>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</si>
  <si>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</si>
  <si>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</si>
  <si>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</si>
  <si>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</si>
  <si>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</si>
  <si>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</si>
  <si>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</si>
  <si>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</si>
  <si>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</si>
  <si>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</si>
  <si>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</si>
  <si>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</si>
  <si>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</si>
  <si>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</si>
  <si>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</si>
  <si>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</si>
  <si>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</si>
  <si>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</si>
  <si>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</si>
  <si>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</si>
  <si>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</si>
  <si>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</si>
  <si>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</si>
  <si>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</si>
  <si>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</si>
  <si>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</si>
  <si>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</si>
  <si>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</si>
  <si>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</si>
  <si>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</si>
  <si>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</si>
  <si>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</si>
  <si>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</si>
  <si>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</si>
  <si>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</si>
  <si>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</si>
  <si>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</si>
  <si>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</si>
  <si>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</si>
  <si>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</si>
  <si>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</si>
  <si>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</si>
  <si>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</si>
  <si>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</si>
  <si>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</si>
  <si>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</si>
  <si>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</si>
  <si>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</si>
  <si>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</si>
  <si>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</si>
  <si>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</si>
  <si>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</si>
  <si>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</si>
  <si>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</si>
  <si>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</si>
  <si>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</si>
  <si>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</si>
  <si>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</si>
  <si>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</si>
  <si>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</si>
  <si>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</si>
  <si>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</si>
  <si>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</si>
  <si>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</si>
  <si>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</si>
  <si>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</si>
  <si>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</si>
  <si>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</si>
  <si>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</si>
  <si>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</si>
  <si>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</si>
  <si>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</si>
  <si>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</si>
  <si>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</si>
  <si>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</si>
  <si>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</si>
  <si>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</si>
  <si>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</si>
  <si>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</si>
  <si>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</si>
  <si>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</si>
  <si>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</si>
  <si>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</si>
  <si>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</si>
  <si>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</si>
  <si>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</si>
  <si>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</si>
  <si>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</si>
  <si>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</si>
  <si>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</si>
  <si>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</si>
  <si>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</si>
  <si>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</si>
  <si>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</si>
  <si>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</si>
  <si>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</si>
  <si>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</si>
  <si>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</si>
  <si>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</si>
  <si>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</si>
  <si>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</si>
  <si>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</si>
  <si>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</si>
  <si>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</si>
  <si>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</si>
  <si>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</si>
  <si>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</si>
  <si>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</si>
  <si>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</si>
  <si>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</si>
  <si>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</si>
  <si>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</si>
  <si>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</si>
  <si>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</si>
  <si>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</si>
  <si>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</si>
  <si>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</si>
  <si>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</si>
  <si>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</si>
  <si>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</si>
  <si>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</si>
  <si>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</si>
  <si>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</si>
  <si>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</si>
  <si>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</si>
  <si>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</si>
  <si>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</si>
  <si>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</si>
  <si>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</si>
  <si>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</si>
  <si>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</si>
  <si>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</si>
  <si>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</si>
  <si>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</si>
  <si>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</si>
  <si>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</si>
  <si>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</si>
  <si>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</si>
  <si>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</si>
  <si>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</si>
  <si>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</si>
  <si>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</si>
  <si>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</si>
  <si>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</si>
  <si>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</si>
  <si>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</si>
  <si>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</si>
  <si>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</si>
  <si>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</si>
  <si>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</si>
  <si>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</si>
  <si>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</si>
  <si>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</si>
  <si>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</si>
  <si>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</si>
  <si>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</si>
  <si>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</si>
  <si>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</si>
  <si>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</si>
  <si>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</si>
  <si>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</si>
  <si>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</si>
  <si>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</si>
  <si>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</si>
  <si>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</si>
  <si>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</si>
  <si>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</si>
  <si>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</si>
  <si>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</si>
  <si>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</si>
  <si>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</si>
  <si>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</si>
  <si>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</si>
  <si>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</si>
  <si>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</si>
  <si>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</si>
  <si>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</si>
  <si>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</si>
  <si>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</si>
  <si>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</si>
  <si>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</si>
  <si>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</si>
  <si>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</si>
  <si>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</si>
  <si>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</si>
  <si>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</si>
  <si>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</si>
  <si>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</si>
  <si>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</si>
  <si>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</si>
  <si>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</si>
  <si>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</si>
  <si>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</si>
  <si>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</si>
  <si>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</si>
  <si>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</si>
  <si>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</si>
  <si>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</si>
  <si>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</si>
  <si>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</si>
  <si>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</si>
  <si>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</si>
  <si>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</si>
  <si>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</si>
  <si>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</si>
  <si>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</si>
  <si>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</si>
  <si>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</si>
  <si>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</si>
  <si>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</si>
  <si>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</si>
  <si>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</si>
  <si>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</si>
  <si>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</si>
  <si>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</si>
  <si>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</si>
  <si>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</si>
  <si>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</si>
  <si>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</si>
  <si>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</si>
  <si>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</si>
  <si>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</si>
  <si>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</si>
  <si>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</si>
  <si>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</si>
  <si>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</si>
  <si>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</si>
  <si>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</si>
  <si>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</si>
  <si>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</si>
  <si>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</si>
  <si>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</si>
  <si>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</si>
  <si>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</si>
  <si>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</si>
  <si>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</si>
  <si>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</si>
  <si>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</si>
  <si>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</si>
  <si>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</si>
  <si>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</si>
  <si>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</si>
  <si>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</si>
  <si>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</si>
  <si>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</si>
  <si>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</si>
  <si>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</si>
  <si>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</si>
  <si>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</si>
  <si>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</si>
  <si>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</si>
  <si>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</si>
  <si>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</si>
  <si>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</si>
  <si>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</si>
  <si>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</si>
  <si>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</si>
  <si>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</si>
  <si>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</si>
  <si>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</si>
  <si>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</si>
  <si>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</si>
  <si>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</si>
  <si>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</si>
  <si>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</si>
  <si>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</si>
  <si>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</si>
  <si>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</si>
  <si>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</si>
  <si>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</si>
  <si>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</si>
  <si>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</si>
  <si>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</si>
  <si>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</si>
  <si>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</si>
  <si>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</si>
  <si>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</si>
  <si>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</si>
  <si>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</si>
  <si>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</si>
  <si>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</si>
  <si>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</si>
  <si>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</si>
  <si>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</si>
  <si>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</si>
  <si>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</si>
  <si>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</si>
  <si>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</si>
  <si>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</si>
  <si>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</si>
  <si>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</si>
  <si>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</si>
  <si>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</si>
  <si>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</si>
  <si>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</si>
  <si>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</si>
  <si>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</si>
  <si>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</si>
  <si>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</si>
  <si>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</si>
  <si>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</si>
  <si>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</si>
  <si>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</si>
  <si>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</si>
  <si>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</si>
  <si>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</si>
  <si>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</si>
  <si>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</si>
  <si>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</si>
  <si>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</si>
  <si>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</si>
  <si>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</si>
  <si>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</si>
  <si>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</si>
  <si>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</si>
  <si>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</si>
  <si>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</si>
  <si>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</si>
  <si>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</si>
  <si>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</si>
  <si>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</si>
  <si>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</si>
  <si>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</si>
  <si>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</si>
  <si>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</si>
  <si>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</si>
  <si>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</si>
  <si>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</si>
  <si>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</si>
  <si>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</si>
  <si>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</si>
  <si>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</si>
  <si>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</si>
  <si>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</si>
  <si>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</si>
  <si>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</si>
  <si>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</si>
  <si>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</si>
  <si>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</si>
  <si>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</si>
  <si>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</si>
  <si>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</si>
  <si>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</si>
  <si>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</si>
  <si>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</si>
  <si>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</si>
  <si>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</si>
  <si>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</si>
  <si>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</si>
  <si>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</si>
  <si>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</si>
  <si>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</si>
  <si>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</si>
  <si>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</si>
  <si>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</si>
  <si>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</si>
  <si>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</si>
  <si>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</si>
  <si>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</si>
  <si>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</si>
  <si>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</si>
  <si>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</si>
  <si>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</si>
  <si>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</si>
  <si>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</si>
  <si>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</si>
  <si>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</si>
  <si>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</si>
  <si>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</si>
  <si>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</si>
  <si>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</si>
  <si>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</si>
  <si>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</si>
  <si>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</si>
  <si>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</si>
  <si>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</si>
  <si>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</si>
  <si>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</si>
  <si>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</si>
  <si>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</si>
  <si>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</si>
  <si>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</si>
  <si>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</si>
  <si>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</si>
  <si>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</si>
  <si>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</si>
  <si>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</si>
  <si>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</si>
  <si>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</si>
  <si>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</si>
  <si>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</si>
  <si>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</si>
  <si>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</si>
  <si>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</si>
  <si>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</si>
  <si>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</si>
  <si>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</si>
  <si>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</si>
  <si>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</si>
  <si>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</si>
  <si>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</si>
  <si>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</si>
  <si>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</si>
  <si>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</si>
  <si>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</si>
  <si>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</si>
  <si>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</si>
  <si>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</si>
  <si>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</si>
  <si>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</si>
  <si>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</si>
  <si>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</si>
  <si>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</si>
  <si>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</si>
  <si>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</si>
  <si>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</si>
  <si>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</si>
  <si>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</si>
  <si>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</si>
  <si>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</si>
  <si>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</si>
  <si>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</si>
  <si>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</si>
  <si>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</si>
  <si>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</si>
  <si>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</si>
  <si>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</si>
  <si>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</si>
  <si>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</si>
  <si>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</si>
  <si>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</si>
  <si>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</si>
  <si>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</si>
  <si>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</si>
  <si>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</si>
  <si>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</si>
  <si>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</si>
  <si>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</si>
  <si>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</si>
  <si>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</si>
  <si>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</si>
  <si>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</si>
  <si>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</si>
  <si>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</si>
  <si>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</si>
  <si>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</si>
  <si>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</si>
  <si>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</si>
  <si>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</si>
  <si>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</si>
  <si>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</si>
  <si>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</si>
  <si>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</si>
  <si>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</si>
  <si>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</si>
  <si>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</si>
  <si>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</si>
  <si>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</si>
  <si>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</si>
  <si>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</si>
  <si>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</si>
  <si>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</si>
  <si>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</si>
  <si>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</si>
  <si>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</si>
  <si>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</si>
  <si>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</si>
  <si>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</si>
  <si>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</si>
  <si>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</si>
  <si>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</si>
  <si>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</si>
  <si>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</si>
  <si>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</si>
  <si>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</si>
  <si>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</si>
  <si>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</si>
  <si>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</si>
  <si>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</si>
  <si>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</si>
  <si>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</si>
  <si>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</si>
  <si>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</si>
  <si>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</si>
  <si>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</si>
  <si>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</si>
  <si>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</si>
  <si>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</si>
  <si>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</si>
  <si>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</si>
  <si>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</si>
  <si>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</si>
  <si>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</si>
  <si>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</si>
  <si>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</si>
  <si>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</si>
  <si>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</si>
  <si>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</si>
  <si>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</si>
  <si>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</si>
  <si>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</si>
  <si>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</si>
  <si>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</si>
  <si>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</si>
  <si>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</si>
  <si>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</si>
  <si>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</si>
  <si>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</si>
  <si>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</si>
  <si>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</si>
  <si>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</si>
  <si>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</si>
  <si>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</si>
  <si>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</si>
  <si>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</si>
  <si>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</si>
  <si>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</si>
  <si>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</si>
  <si>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</si>
  <si>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</si>
  <si>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</si>
  <si>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</si>
  <si>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</si>
  <si>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</si>
  <si>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</si>
  <si>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</si>
  <si>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</si>
  <si>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</si>
  <si>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</si>
  <si>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</si>
  <si>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</si>
  <si>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</si>
  <si>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</si>
  <si>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</si>
  <si>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</si>
  <si>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</si>
  <si>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</si>
  <si>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</si>
  <si>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</si>
  <si>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</si>
  <si>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</si>
  <si>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</si>
  <si>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</si>
  <si>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</si>
  <si>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</si>
  <si>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</si>
  <si>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</si>
  <si>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</si>
  <si>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</si>
  <si>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</si>
  <si>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</si>
  <si>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</si>
  <si>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</si>
  <si>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</si>
  <si>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</si>
  <si>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</si>
  <si>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</si>
  <si>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</si>
  <si>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</si>
  <si>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</si>
  <si>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</si>
  <si>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</si>
  <si>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</si>
  <si>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</si>
  <si>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</si>
  <si>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</si>
  <si>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</si>
  <si>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</si>
  <si>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</si>
  <si>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</si>
  <si>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</si>
  <si>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</si>
  <si>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</si>
  <si>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</si>
  <si>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</si>
  <si>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</si>
  <si>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</si>
  <si>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</si>
  <si>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</si>
  <si>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</si>
  <si>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</si>
  <si>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</si>
  <si>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</si>
  <si>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</si>
  <si>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</si>
  <si>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</si>
  <si>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</si>
  <si>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</si>
  <si>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</si>
  <si>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</si>
  <si>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</si>
  <si>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</si>
  <si>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</si>
  <si>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</si>
  <si>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</si>
  <si>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</si>
  <si>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</si>
  <si>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</si>
  <si>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</si>
  <si>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</si>
  <si>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</si>
  <si>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</si>
  <si>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</si>
  <si>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</si>
  <si>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</si>
  <si>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</si>
  <si>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</si>
  <si>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</si>
  <si>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</si>
  <si>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</si>
  <si>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</si>
  <si>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</si>
  <si>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</si>
  <si>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</si>
  <si>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</si>
  <si>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</si>
  <si>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</si>
  <si>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</si>
  <si>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</si>
  <si>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</si>
  <si>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</si>
  <si>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</si>
  <si>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</si>
  <si>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</si>
  <si>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</si>
  <si>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</si>
  <si>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</si>
  <si>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</si>
  <si>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</si>
  <si>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</si>
  <si>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</si>
  <si>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</si>
  <si>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</si>
  <si>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</si>
  <si>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</si>
  <si>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</si>
  <si>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</si>
  <si>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</si>
  <si>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</si>
  <si>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</si>
  <si>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</si>
  <si>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</si>
  <si>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</si>
  <si>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</si>
  <si>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</si>
  <si>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</si>
  <si>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</si>
  <si>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</si>
  <si>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</si>
  <si>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</si>
  <si>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</si>
  <si>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</si>
  <si>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</si>
  <si>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</si>
  <si>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</si>
  <si>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</si>
  <si>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</si>
  <si>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</si>
  <si>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</si>
  <si>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</si>
  <si>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</si>
  <si>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</si>
  <si>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</si>
  <si>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</si>
  <si>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</si>
  <si>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</si>
  <si>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</si>
  <si>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</si>
  <si>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</si>
  <si>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</si>
  <si>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</si>
  <si>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</si>
  <si>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</si>
  <si>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</si>
  <si>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</si>
  <si>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</si>
  <si>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</si>
  <si>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</si>
  <si>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</si>
  <si>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</si>
  <si>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</si>
  <si>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</si>
  <si>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</si>
  <si>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</si>
  <si>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</si>
  <si>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</si>
  <si>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</si>
  <si>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</si>
  <si>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</si>
  <si>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</si>
  <si>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</si>
  <si>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</si>
  <si>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</si>
  <si>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</si>
  <si>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</si>
  <si>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</si>
  <si>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</si>
  <si>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</si>
  <si>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</si>
  <si>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</si>
  <si>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</si>
  <si>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</si>
  <si>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</si>
  <si>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</si>
  <si>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</si>
  <si>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</si>
  <si>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</si>
  <si>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</si>
  <si>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</si>
  <si>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</si>
  <si>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</si>
  <si>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</si>
  <si>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</si>
  <si>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</si>
  <si>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</si>
  <si>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</si>
  <si>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</si>
  <si>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</si>
  <si>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</si>
  <si>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</si>
  <si>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</si>
  <si>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</si>
  <si>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</si>
  <si>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</si>
  <si>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</si>
  <si>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</si>
  <si>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</si>
  <si>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</si>
  <si>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</si>
  <si>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</si>
  <si>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</si>
  <si>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</si>
  <si>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</si>
  <si>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</si>
  <si>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</si>
  <si>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</si>
  <si>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</si>
  <si>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</si>
  <si>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</si>
  <si>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</si>
  <si>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</si>
  <si>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</si>
  <si>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</si>
  <si>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</si>
  <si>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</si>
  <si>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</si>
  <si>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</si>
  <si>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</si>
  <si>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</si>
  <si>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</si>
  <si>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</si>
  <si>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</si>
  <si>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</si>
  <si>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</si>
  <si>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</si>
  <si>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</si>
  <si>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</si>
  <si>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</si>
  <si>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</si>
  <si>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</si>
  <si>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</si>
  <si>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</si>
  <si>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</si>
  <si>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</si>
  <si>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</si>
  <si>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</si>
  <si>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</si>
  <si>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</si>
  <si>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</si>
  <si>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</si>
  <si>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</si>
  <si>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</si>
  <si>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</si>
  <si>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</si>
  <si>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</si>
  <si>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</si>
  <si>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</si>
  <si>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</si>
  <si>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</si>
  <si>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</si>
  <si>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</si>
  <si>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</si>
  <si>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</si>
  <si>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</si>
  <si>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</si>
  <si>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</si>
  <si>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</si>
  <si>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</si>
  <si>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</si>
  <si>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</si>
  <si>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</si>
  <si>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</si>
  <si>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</si>
  <si>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</si>
  <si>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</si>
  <si>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</si>
  <si>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</si>
  <si>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</si>
  <si>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</si>
  <si>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</si>
  <si>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</si>
  <si>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</si>
  <si>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</si>
  <si>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</si>
  <si>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</si>
  <si>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</si>
  <si>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</si>
  <si>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</si>
  <si>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</si>
  <si>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</si>
  <si>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</si>
  <si>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</si>
  <si>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</si>
  <si>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</si>
  <si>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</si>
  <si>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</si>
  <si>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</si>
  <si>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</si>
  <si>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</si>
  <si>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</si>
  <si>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</si>
  <si>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</si>
  <si>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</si>
  <si>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</si>
  <si>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</si>
  <si>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</si>
  <si>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</si>
  <si>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</si>
  <si>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</si>
  <si>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</si>
  <si>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</si>
  <si>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</si>
  <si>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</si>
  <si>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</si>
  <si>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</si>
  <si>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</si>
  <si>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</si>
  <si>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</si>
  <si>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</si>
  <si>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</si>
  <si>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</si>
  <si>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</si>
  <si>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</si>
  <si>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</si>
  <si>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</si>
  <si>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</si>
  <si>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</si>
  <si>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</si>
  <si>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</si>
  <si>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</si>
  <si>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</si>
  <si>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</si>
  <si>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</si>
  <si>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</si>
  <si>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</si>
  <si>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</si>
  <si>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</si>
  <si>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</si>
  <si>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</si>
  <si>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</si>
  <si>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</si>
  <si>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</si>
  <si>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</si>
  <si>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</si>
  <si>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</si>
  <si>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</si>
  <si>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</si>
  <si>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</si>
  <si>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</si>
  <si>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</si>
  <si>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</si>
  <si>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</si>
  <si>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</si>
  <si>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</si>
  <si>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</si>
  <si>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</si>
  <si>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</si>
  <si>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</si>
  <si>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</si>
  <si>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</si>
  <si>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</si>
  <si>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</si>
  <si>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</si>
  <si>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</si>
  <si>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</si>
  <si>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</si>
  <si>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</si>
  <si>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</si>
  <si>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</si>
  <si>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</si>
  <si>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</si>
  <si>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</si>
  <si>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</si>
  <si>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</si>
  <si>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</si>
  <si>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</si>
  <si>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</si>
  <si>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</si>
  <si>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</si>
  <si>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</si>
  <si>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</si>
  <si>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</si>
  <si>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</si>
  <si>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</si>
  <si>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</si>
  <si>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</si>
  <si>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</si>
  <si>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</si>
  <si>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</si>
  <si>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</si>
  <si>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</si>
  <si>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</si>
  <si>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</si>
  <si>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</si>
  <si>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</si>
  <si>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</si>
  <si>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</si>
  <si>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</si>
  <si>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</si>
  <si>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</si>
  <si>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</si>
  <si>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</si>
  <si>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</si>
  <si>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</si>
  <si>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</si>
  <si>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</si>
  <si>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</si>
  <si>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</si>
  <si>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</si>
  <si>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</si>
  <si>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</si>
  <si>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</si>
  <si>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</si>
  <si>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</si>
  <si>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</si>
  <si>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</si>
  <si>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</si>
  <si>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</si>
  <si>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</si>
  <si>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</si>
  <si>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</si>
  <si>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</si>
  <si>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</si>
  <si>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</si>
  <si>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</si>
  <si>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</si>
  <si>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</si>
  <si>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</si>
  <si>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</si>
  <si>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</si>
  <si>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</si>
  <si>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</si>
  <si>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</si>
  <si>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</si>
  <si>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</si>
  <si>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</si>
  <si>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</si>
  <si>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</si>
  <si>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</si>
  <si>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</si>
  <si>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</si>
  <si>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</si>
  <si>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</si>
  <si>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</si>
  <si>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</si>
  <si>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</si>
  <si>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</si>
  <si>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</si>
  <si>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</si>
  <si>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</si>
  <si>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</si>
  <si>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</si>
  <si>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</si>
  <si>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</si>
  <si>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</si>
  <si>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</si>
  <si>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</si>
  <si>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</si>
  <si>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</si>
  <si>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</si>
  <si>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</si>
  <si>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</si>
  <si>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</si>
  <si>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</si>
  <si>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</si>
  <si>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</si>
  <si>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</si>
  <si>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</si>
  <si>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</si>
  <si>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</si>
  <si>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</si>
  <si>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</si>
  <si>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</si>
  <si>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</si>
  <si>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</si>
  <si>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</si>
  <si>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</si>
  <si>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</si>
  <si>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</si>
  <si>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</si>
  <si>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</si>
  <si>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</si>
  <si>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</si>
  <si>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</si>
  <si>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</si>
  <si>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</si>
  <si>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</si>
  <si>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</si>
  <si>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</si>
  <si>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</si>
  <si>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</si>
  <si>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</si>
  <si>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</si>
  <si>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</si>
  <si>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</si>
  <si>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</si>
  <si>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</si>
  <si>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</si>
  <si>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</si>
  <si>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</si>
  <si>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</si>
  <si>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</si>
  <si>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</si>
  <si>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</si>
  <si>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</si>
  <si>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</si>
  <si>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</si>
  <si>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</si>
  <si>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</si>
  <si>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</si>
  <si>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</si>
  <si>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</si>
  <si>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</si>
  <si>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</si>
  <si>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</si>
  <si>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</si>
  <si>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</si>
  <si>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</si>
  <si>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</si>
  <si>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</si>
  <si>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</si>
  <si>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</si>
  <si>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</si>
  <si>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</si>
  <si>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</si>
  <si>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</si>
  <si>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</si>
  <si>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</si>
  <si>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</si>
  <si>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</si>
  <si>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</si>
  <si>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</si>
  <si>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</si>
  <si>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</si>
  <si>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</si>
  <si>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</si>
  <si>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</si>
  <si>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</si>
  <si>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</si>
  <si>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</si>
  <si>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</si>
  <si>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</si>
  <si>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</si>
  <si>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</si>
  <si>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</si>
  <si>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</si>
  <si>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</si>
  <si>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</si>
  <si>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</si>
  <si>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</si>
  <si>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</si>
  <si>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</si>
  <si>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</si>
  <si>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</si>
  <si>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</si>
  <si>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</si>
  <si>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</si>
  <si>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</si>
  <si>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</si>
  <si>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</si>
  <si>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</si>
  <si>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</si>
  <si>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</si>
  <si>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</si>
  <si>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</si>
  <si>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</si>
  <si>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</si>
  <si>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</si>
  <si>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</si>
  <si>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</si>
  <si>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</si>
  <si>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</si>
  <si>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</si>
  <si>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</si>
  <si>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</si>
  <si>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</si>
  <si>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</si>
  <si>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</si>
  <si>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</si>
  <si>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</si>
  <si>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</si>
  <si>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</si>
  <si>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</si>
  <si>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</si>
  <si>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</si>
  <si>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</si>
  <si>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</si>
  <si>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</si>
  <si>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</si>
  <si>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</si>
  <si>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</si>
  <si>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</si>
  <si>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</si>
  <si>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</si>
  <si>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</si>
  <si>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</si>
  <si>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</si>
  <si>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</si>
  <si>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</si>
  <si>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</si>
  <si>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</si>
  <si>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</si>
  <si>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</si>
  <si>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</si>
  <si>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</si>
  <si>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</si>
  <si>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</si>
  <si>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</si>
  <si>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</si>
  <si>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</si>
  <si>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</si>
  <si>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</si>
  <si>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</si>
  <si>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</si>
  <si>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</si>
  <si>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</si>
  <si>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</si>
  <si>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</si>
  <si>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</si>
  <si>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</si>
  <si>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</si>
  <si>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</si>
  <si>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</si>
  <si>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</si>
  <si>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</si>
  <si>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</si>
  <si>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</si>
  <si>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</si>
  <si>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</si>
  <si>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</si>
  <si>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</si>
  <si>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</si>
  <si>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</si>
  <si>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</si>
  <si>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</si>
  <si>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</si>
  <si>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</si>
  <si>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</si>
  <si>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</si>
  <si>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</si>
  <si>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</si>
  <si>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</si>
  <si>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</si>
  <si>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</si>
  <si>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</si>
  <si>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</si>
  <si>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</si>
  <si>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</si>
  <si>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</si>
  <si>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</si>
  <si>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</si>
  <si>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</si>
  <si>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</si>
  <si>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</si>
  <si>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</si>
  <si>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</si>
  <si>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</si>
  <si>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</si>
  <si>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</si>
  <si>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</si>
  <si>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</si>
  <si>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</si>
  <si>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</si>
  <si>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</si>
  <si>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</si>
  <si>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</si>
  <si>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</si>
  <si>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</si>
  <si>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</si>
  <si>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</si>
  <si>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</si>
  <si>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</si>
  <si>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</si>
  <si>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</si>
  <si>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</si>
  <si>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</si>
  <si>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</si>
  <si>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</si>
  <si>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</si>
  <si>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</si>
  <si>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</si>
  <si>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</si>
  <si>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</si>
  <si>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</si>
  <si>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</si>
  <si>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</si>
  <si>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</si>
  <si>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</si>
  <si>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</si>
  <si>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</si>
  <si>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</si>
  <si>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</si>
  <si>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</si>
  <si>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</si>
  <si>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</si>
  <si>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</si>
  <si>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</si>
  <si>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</si>
  <si>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</si>
  <si>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</si>
  <si>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</si>
  <si>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</si>
  <si>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</si>
  <si>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</si>
  <si>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</si>
  <si>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</si>
  <si>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</si>
  <si>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</si>
  <si>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</si>
  <si>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</si>
  <si>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</si>
  <si>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</si>
  <si>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</si>
  <si>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</si>
  <si>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</si>
  <si>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</si>
  <si>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</si>
  <si>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</si>
  <si>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</si>
  <si>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</si>
  <si>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</si>
  <si>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</si>
  <si>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</si>
  <si>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</si>
  <si>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</si>
  <si>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</si>
  <si>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</si>
  <si>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</si>
  <si>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</si>
  <si>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</si>
  <si>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</si>
  <si>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</si>
  <si>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</si>
  <si>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</si>
  <si>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</si>
  <si>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</si>
  <si>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</si>
  <si>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</si>
  <si>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</si>
  <si>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</si>
  <si>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</si>
  <si>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</si>
  <si>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</si>
  <si>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</si>
  <si>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</si>
  <si>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</si>
  <si>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</si>
  <si>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</si>
  <si>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</si>
  <si>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</si>
  <si>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</si>
  <si>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</si>
  <si>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</si>
  <si>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</si>
  <si>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</si>
  <si>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</si>
  <si>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</si>
  <si>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</si>
  <si>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</si>
  <si>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</si>
  <si>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</si>
  <si>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</si>
  <si>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</si>
  <si>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</si>
  <si>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</si>
  <si>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</si>
  <si>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</si>
  <si>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</si>
  <si>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</si>
  <si>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</si>
  <si>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</si>
  <si>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</si>
  <si>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</si>
  <si>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</si>
  <si>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</si>
  <si>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</si>
  <si>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</si>
  <si>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</si>
  <si>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</si>
  <si>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</si>
  <si>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</si>
  <si>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</si>
  <si>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</si>
  <si>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</si>
  <si>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</si>
  <si>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</si>
  <si>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</si>
  <si>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</si>
  <si>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</si>
  <si>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</si>
  <si>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</si>
  <si>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</si>
  <si>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</si>
  <si>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</si>
  <si>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</si>
  <si>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</si>
  <si>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</si>
  <si>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</si>
  <si>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</si>
  <si>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</si>
  <si>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</si>
  <si>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</si>
  <si>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</si>
  <si>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</si>
  <si>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</si>
  <si>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</si>
  <si>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</si>
  <si>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</si>
  <si>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</si>
  <si>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</si>
  <si>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</si>
  <si>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</si>
  <si>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</si>
  <si>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</si>
  <si>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</si>
  <si>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</si>
  <si>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</si>
  <si>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</si>
  <si>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</si>
  <si>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</si>
  <si>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</si>
  <si>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</si>
  <si>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</si>
  <si>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</si>
  <si>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</si>
  <si>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</si>
  <si>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</si>
  <si>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</si>
  <si>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</si>
  <si>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</si>
  <si>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</si>
  <si>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</si>
  <si>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</si>
  <si>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</si>
  <si>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</si>
  <si>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</si>
  <si>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</si>
  <si>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</si>
  <si>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</si>
  <si>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</si>
  <si>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</si>
  <si>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</si>
  <si>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</si>
  <si>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</si>
  <si>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</si>
  <si>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</si>
  <si>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</si>
  <si>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</si>
  <si>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</si>
  <si>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</si>
  <si>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</si>
  <si>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</si>
  <si>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</si>
  <si>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</si>
  <si>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</si>
  <si>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</si>
  <si>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</si>
  <si>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</si>
  <si>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</si>
  <si>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</si>
  <si>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</si>
  <si>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</si>
  <si>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</si>
  <si>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</si>
  <si>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</si>
  <si>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</si>
  <si>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</si>
  <si>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</si>
  <si>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</si>
  <si>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</si>
  <si>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</si>
  <si>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</si>
  <si>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</si>
  <si>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</si>
  <si>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</si>
  <si>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</si>
  <si>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</si>
  <si>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</si>
  <si>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</si>
  <si>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</si>
  <si>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</si>
  <si>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</si>
  <si>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</si>
  <si>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</si>
  <si>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</si>
  <si>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</si>
  <si>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</si>
  <si>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</si>
  <si>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</si>
  <si>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</si>
  <si>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</si>
  <si>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</si>
  <si>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</si>
  <si>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</si>
  <si>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</si>
  <si>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</si>
  <si>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</si>
  <si>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</si>
  <si>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</si>
  <si>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</si>
  <si>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</si>
  <si>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</si>
  <si>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</si>
  <si>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</si>
  <si>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</si>
  <si>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</si>
  <si>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</si>
  <si>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</si>
  <si>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</si>
  <si>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</si>
  <si>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</si>
  <si>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</si>
  <si>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</si>
  <si>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</si>
  <si>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</si>
  <si>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</si>
  <si>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</si>
  <si>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</si>
  <si>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</si>
  <si>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</si>
  <si>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</si>
  <si>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</si>
  <si>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</si>
  <si>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</si>
  <si>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</si>
  <si>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</si>
  <si>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</si>
  <si>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</si>
  <si>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</si>
  <si>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</si>
  <si>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</si>
  <si>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</si>
  <si>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</si>
  <si>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</si>
  <si>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</si>
  <si>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</si>
  <si>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</si>
  <si>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</si>
  <si>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</si>
  <si>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</si>
  <si>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</si>
  <si>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</si>
  <si>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</si>
  <si>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</si>
  <si>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</si>
  <si>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</si>
  <si>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</si>
  <si>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</si>
  <si>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</si>
  <si>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</si>
  <si>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</si>
  <si>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</si>
  <si>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</si>
  <si>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</si>
  <si>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</si>
  <si>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</si>
  <si>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</si>
  <si>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</si>
  <si>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</si>
  <si>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</si>
  <si>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</si>
  <si>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</si>
  <si>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</si>
  <si>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</si>
  <si>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</si>
  <si>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</si>
  <si>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</si>
  <si>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</si>
  <si>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</si>
  <si>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</si>
  <si>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</si>
  <si>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</si>
  <si>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</si>
  <si>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</si>
  <si>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</si>
  <si>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</si>
  <si>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</si>
  <si>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</si>
  <si>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</si>
  <si>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</si>
  <si>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</si>
  <si>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</si>
  <si>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</si>
  <si>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</si>
  <si>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</si>
  <si>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</si>
  <si>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</si>
  <si>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</si>
  <si>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</si>
  <si>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</si>
  <si>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</si>
  <si>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</si>
  <si>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</si>
  <si>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</si>
  <si>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</si>
  <si>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</si>
  <si>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</si>
  <si>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</si>
  <si>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</si>
  <si>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</si>
  <si>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</si>
  <si>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</si>
  <si>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</si>
  <si>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</si>
  <si>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</si>
  <si>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</si>
  <si>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</si>
  <si>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</si>
  <si>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</si>
  <si>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</si>
  <si>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</si>
  <si>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</si>
  <si>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</si>
  <si>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</si>
  <si>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</si>
  <si>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</si>
  <si>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</si>
  <si>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</si>
  <si>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</si>
  <si>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</si>
  <si>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</si>
  <si>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</si>
  <si>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</si>
  <si>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</si>
  <si>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</si>
  <si>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</si>
  <si>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</si>
  <si>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</si>
  <si>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</si>
  <si>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</si>
  <si>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</si>
  <si>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</si>
  <si>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</si>
  <si>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</si>
  <si>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</si>
  <si>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</si>
  <si>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</si>
  <si>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</si>
  <si>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</si>
  <si>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</si>
  <si>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</si>
  <si>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</si>
  <si>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</si>
  <si>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</si>
  <si>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</si>
  <si>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</si>
  <si>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</si>
  <si>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</si>
  <si>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</si>
  <si>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</si>
  <si>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</si>
  <si>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</si>
  <si>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</si>
  <si>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</si>
  <si>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</si>
  <si>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</si>
  <si>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</si>
  <si>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</si>
  <si>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</si>
  <si>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</si>
  <si>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</si>
  <si>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</si>
  <si>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</si>
  <si>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</si>
  <si>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</si>
  <si>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</si>
  <si>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</si>
  <si>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</si>
  <si>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</si>
  <si>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</si>
  <si>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</si>
  <si>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</si>
  <si>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</si>
  <si>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</si>
  <si>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</si>
  <si>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</si>
  <si>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</si>
  <si>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</si>
  <si>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</si>
  <si>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</si>
  <si>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</si>
  <si>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</si>
  <si>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</si>
  <si>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</si>
  <si>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</si>
  <si>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</si>
  <si>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</si>
  <si>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</si>
  <si>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</si>
  <si>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</si>
  <si>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</si>
  <si>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</si>
  <si>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</si>
  <si>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</si>
  <si>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</si>
  <si>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</si>
  <si>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</si>
  <si>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</si>
  <si>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</si>
  <si>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</si>
  <si>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</si>
  <si>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</si>
  <si>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</si>
  <si>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</si>
  <si>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</si>
  <si>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</si>
  <si>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</si>
  <si>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</si>
  <si>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</si>
  <si>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</si>
  <si>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</si>
  <si>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</si>
  <si>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</si>
  <si>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</si>
  <si>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</si>
  <si>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</si>
  <si>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</si>
  <si>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</si>
  <si>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</si>
  <si>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</si>
  <si>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</si>
  <si>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</si>
  <si>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</si>
  <si>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</si>
  <si>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</si>
  <si>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</si>
  <si>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</si>
  <si>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</si>
  <si>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</si>
  <si>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</si>
  <si>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</si>
  <si>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</si>
  <si>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</si>
  <si>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</si>
  <si>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</si>
  <si>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</si>
  <si>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</si>
  <si>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</si>
  <si>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</si>
  <si>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</si>
  <si>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</si>
  <si>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</si>
  <si>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</si>
  <si>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</si>
  <si>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</si>
  <si>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</si>
  <si>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</si>
  <si>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</si>
  <si>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</si>
  <si>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</si>
  <si>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</si>
  <si>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</si>
  <si>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</si>
  <si>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</si>
  <si>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</si>
  <si>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</si>
  <si>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</si>
  <si>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</si>
  <si>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</si>
  <si>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</si>
  <si>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</si>
  <si>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</si>
  <si>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</si>
  <si>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</si>
  <si>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</si>
  <si>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</si>
  <si>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</si>
  <si>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</si>
  <si>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</si>
  <si>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</si>
  <si>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</si>
  <si>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</si>
  <si>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</si>
  <si>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</si>
  <si>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</si>
  <si>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</si>
  <si>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</si>
  <si>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</si>
  <si>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</si>
  <si>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</si>
  <si>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</si>
  <si>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</si>
  <si>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</si>
  <si>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</si>
  <si>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</si>
  <si>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</si>
  <si>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</si>
  <si>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</si>
  <si>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</si>
  <si>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</si>
  <si>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</si>
  <si>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</si>
  <si>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</si>
  <si>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</si>
  <si>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</si>
  <si>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</si>
  <si>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</si>
  <si>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</si>
  <si>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</si>
  <si>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</si>
  <si>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</si>
  <si>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</si>
  <si>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</si>
  <si>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</si>
  <si>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</si>
  <si>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</si>
  <si>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</si>
  <si>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</si>
  <si>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</si>
  <si>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</si>
  <si>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</si>
  <si>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</si>
  <si>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</si>
  <si>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</si>
  <si>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</si>
  <si>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</si>
  <si>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</si>
  <si>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</si>
  <si>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</si>
  <si>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</si>
  <si>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</si>
  <si>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</si>
  <si>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</si>
  <si>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</si>
  <si>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</si>
  <si>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</si>
  <si>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</si>
  <si>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</si>
  <si>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</si>
  <si>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</si>
  <si>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</si>
  <si>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</si>
  <si>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</si>
  <si>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</si>
  <si>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</si>
  <si>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</si>
  <si>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</si>
  <si>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</si>
  <si>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</si>
  <si>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</si>
  <si>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</si>
  <si>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</si>
  <si>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</si>
  <si>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</si>
  <si>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</si>
  <si>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</si>
  <si>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</si>
  <si>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</si>
  <si>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</si>
  <si>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</si>
  <si>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</si>
  <si>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</si>
  <si>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</si>
  <si>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</si>
  <si>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</si>
  <si>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</si>
  <si>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</si>
  <si>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</si>
  <si>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</si>
  <si>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</si>
  <si>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</si>
  <si>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</si>
  <si>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</si>
  <si>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</si>
  <si>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</si>
  <si>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</si>
  <si>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</si>
  <si>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</si>
  <si>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</si>
  <si>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</si>
  <si>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</si>
  <si>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</si>
  <si>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</si>
  <si>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</si>
  <si>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</si>
  <si>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</si>
  <si>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</si>
  <si>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</si>
  <si>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</si>
  <si>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</si>
  <si>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</si>
  <si>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</si>
  <si>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</si>
  <si>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</si>
  <si>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</si>
  <si>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</si>
  <si>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</si>
  <si>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</si>
  <si>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</si>
  <si>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</si>
  <si>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</si>
  <si>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</si>
  <si>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</si>
  <si>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</si>
  <si>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</si>
  <si>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</si>
  <si>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</si>
  <si>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</si>
  <si>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</si>
  <si>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</si>
  <si>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</si>
  <si>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</si>
  <si>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</si>
  <si>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</si>
  <si>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</si>
  <si>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</si>
  <si>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</si>
  <si>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</si>
  <si>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</si>
  <si>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</si>
  <si>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</si>
  <si>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</si>
  <si>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</si>
  <si>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</si>
  <si>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</si>
  <si>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</si>
  <si>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</si>
  <si>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</si>
  <si>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</si>
  <si>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</si>
  <si>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</si>
  <si>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</si>
  <si>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</si>
  <si>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</si>
  <si>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</si>
  <si>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</si>
  <si>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</si>
  <si>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</si>
  <si>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</si>
  <si>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</si>
  <si>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</si>
  <si>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</si>
  <si>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</si>
  <si>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</si>
  <si>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</si>
  <si>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</si>
  <si>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</si>
  <si>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</si>
  <si>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</si>
  <si>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</si>
  <si>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</si>
  <si>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</si>
  <si>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</si>
  <si>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</si>
  <si>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</si>
  <si>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</si>
  <si>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</si>
  <si>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</si>
  <si>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</si>
  <si>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</si>
  <si>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</si>
  <si>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</si>
  <si>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</si>
  <si>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</si>
  <si>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</si>
  <si>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</si>
  <si>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</si>
  <si>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</si>
  <si>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</si>
  <si>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</si>
  <si>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</si>
  <si>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</si>
  <si>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</si>
  <si>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</si>
  <si>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</si>
  <si>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</si>
  <si>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</si>
  <si>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</si>
  <si>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</si>
  <si>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</si>
  <si>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</si>
  <si>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</si>
  <si>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</si>
  <si>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</si>
  <si>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</si>
  <si>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</si>
  <si>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</si>
  <si>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</si>
  <si>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</si>
  <si>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</si>
  <si>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</si>
  <si>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</si>
  <si>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</si>
  <si>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</si>
  <si>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</si>
  <si>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</si>
  <si>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</si>
  <si>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</si>
  <si>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</si>
  <si>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</si>
  <si>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</si>
  <si>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</si>
  <si>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</si>
  <si>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</si>
  <si>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</si>
  <si>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</si>
  <si>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</si>
  <si>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</si>
  <si>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</si>
  <si>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</si>
  <si>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</si>
  <si>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</si>
  <si>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</si>
  <si>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</si>
  <si>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</si>
  <si>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</si>
  <si>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</si>
  <si>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</si>
  <si>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</si>
  <si>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</si>
  <si>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</si>
  <si>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</si>
  <si>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</si>
  <si>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</si>
  <si>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</si>
  <si>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</si>
  <si>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</si>
  <si>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</si>
  <si>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</si>
  <si>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</si>
  <si>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</si>
  <si>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</si>
  <si>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</si>
  <si>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</si>
  <si>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</si>
  <si>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</si>
  <si>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</si>
  <si>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</si>
  <si>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</si>
  <si>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</si>
  <si>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</si>
  <si>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</si>
  <si>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</si>
  <si>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</si>
  <si>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</si>
  <si>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</si>
  <si>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</si>
  <si>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</si>
  <si>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</si>
  <si>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</si>
  <si>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</si>
  <si>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</si>
  <si>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</si>
  <si>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</si>
  <si>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</si>
  <si>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</si>
  <si>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</si>
  <si>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</si>
  <si>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</si>
  <si>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</si>
  <si>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</si>
  <si>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</si>
  <si>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</si>
  <si>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</si>
  <si>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</si>
  <si>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</si>
  <si>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</si>
  <si>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</si>
  <si>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</si>
  <si>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</si>
  <si>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</si>
  <si>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</si>
  <si>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</si>
  <si>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</si>
  <si>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</si>
  <si>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</si>
  <si>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</si>
  <si>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</si>
  <si>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</si>
  <si>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</si>
  <si>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</si>
  <si>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</si>
  <si>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</si>
  <si>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</si>
  <si>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</si>
  <si>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</si>
  <si>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</si>
  <si>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</si>
  <si>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</si>
  <si>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</si>
  <si>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</si>
  <si>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</si>
  <si>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</si>
  <si>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</si>
  <si>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</si>
  <si>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</si>
  <si>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</si>
  <si>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</si>
  <si>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</si>
  <si>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</si>
  <si>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</si>
  <si>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</si>
  <si>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</si>
  <si>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</si>
  <si>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</si>
  <si>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</si>
  <si>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</si>
  <si>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</si>
  <si>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</si>
  <si>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</si>
  <si>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</si>
  <si>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</si>
  <si>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</si>
  <si>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</si>
  <si>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</si>
  <si>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</si>
  <si>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</si>
  <si>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</si>
  <si>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</si>
  <si>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</si>
  <si>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</si>
  <si>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</si>
  <si>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</si>
  <si>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</si>
  <si>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</si>
  <si>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</si>
  <si>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</si>
  <si>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</si>
  <si>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</si>
  <si>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</si>
  <si>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</si>
  <si>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</si>
  <si>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</si>
  <si>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</si>
  <si>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</si>
  <si>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</si>
  <si>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</si>
  <si>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</si>
  <si>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</si>
  <si>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</si>
  <si>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</si>
  <si>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</si>
  <si>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</si>
  <si>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</si>
  <si>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</si>
  <si>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</si>
  <si>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</si>
  <si>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</si>
  <si>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</si>
  <si>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</si>
  <si>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</si>
  <si>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</si>
  <si>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</si>
  <si>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</si>
  <si>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</si>
  <si>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</si>
  <si>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</si>
  <si>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</si>
  <si>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</si>
  <si>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</si>
  <si>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</si>
  <si>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</si>
  <si>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</si>
  <si>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</si>
  <si>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</si>
  <si>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</si>
  <si>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</si>
  <si>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</si>
  <si>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</si>
  <si>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</si>
  <si>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</si>
  <si>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</si>
  <si>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</si>
  <si>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</si>
  <si>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</si>
  <si>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</si>
  <si>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</si>
  <si>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</si>
  <si>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</si>
  <si>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</si>
  <si>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</si>
  <si>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</si>
  <si>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</si>
  <si>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</si>
  <si>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</si>
  <si>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</si>
  <si>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</si>
  <si>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</si>
  <si>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</si>
  <si>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</si>
  <si>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</si>
  <si>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</si>
  <si>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</si>
  <si>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</si>
  <si>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</si>
  <si>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</si>
  <si>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</si>
  <si>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</si>
  <si>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</si>
  <si>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</si>
  <si>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</si>
  <si>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</si>
  <si>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</si>
  <si>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</si>
  <si>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</si>
  <si>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</si>
  <si>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</si>
  <si>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</si>
  <si>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</si>
  <si>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</si>
  <si>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</si>
  <si>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</si>
  <si>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</si>
  <si>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</si>
  <si>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</si>
  <si>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</si>
  <si>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</si>
  <si>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</si>
  <si>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</si>
  <si>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</si>
  <si>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</si>
  <si>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</si>
  <si>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</si>
  <si>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</si>
  <si>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</si>
  <si>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</si>
  <si>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</si>
  <si>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</si>
  <si>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</si>
  <si>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</si>
  <si>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</si>
  <si>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</si>
  <si>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</si>
  <si>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</si>
  <si>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</si>
  <si>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</si>
  <si>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</si>
  <si>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</si>
  <si>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</si>
  <si>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</si>
  <si>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</si>
  <si>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</si>
  <si>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</si>
  <si>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</si>
  <si>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</si>
  <si>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</si>
  <si>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</si>
  <si>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</si>
  <si>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</si>
  <si>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</si>
  <si>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</si>
  <si>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</si>
  <si>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</si>
  <si>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</si>
  <si>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</si>
  <si>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</si>
  <si>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</si>
  <si>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</si>
  <si>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</si>
  <si>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</si>
  <si>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</si>
  <si>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</si>
  <si>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</si>
  <si>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</si>
  <si>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</si>
  <si>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</si>
  <si>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</si>
  <si>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</si>
  <si>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</si>
  <si>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</si>
  <si>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</si>
  <si>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</si>
  <si>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</si>
  <si>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</si>
  <si>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</si>
  <si>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</si>
  <si>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</si>
  <si>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</si>
  <si>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</si>
  <si>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</si>
  <si>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</si>
  <si>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</si>
  <si>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</si>
  <si>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</si>
  <si>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</si>
  <si>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</si>
  <si>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</si>
  <si>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</si>
  <si>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</si>
  <si>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</si>
  <si>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</si>
  <si>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</si>
  <si>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</si>
  <si>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</si>
  <si>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</si>
  <si>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</si>
  <si>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</si>
  <si>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</si>
  <si>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</si>
  <si>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</si>
  <si>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</si>
  <si>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</si>
  <si>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</si>
  <si>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</si>
  <si>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</si>
  <si>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</si>
  <si>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</si>
  <si>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</si>
  <si>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</si>
  <si>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</si>
  <si>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</si>
  <si>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</si>
  <si>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</si>
  <si>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</si>
  <si>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</si>
  <si>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</si>
  <si>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</si>
  <si>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</si>
  <si>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</si>
  <si>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</si>
  <si>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</si>
  <si>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</si>
  <si>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</si>
  <si>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</si>
  <si>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</si>
  <si>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</si>
  <si>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</si>
  <si>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</si>
  <si>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</si>
  <si>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</si>
  <si>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</si>
  <si>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</si>
  <si>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</si>
  <si>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</si>
  <si>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</si>
  <si>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</si>
  <si>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</si>
  <si>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</si>
  <si>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</si>
  <si>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</si>
  <si>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</si>
  <si>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</si>
  <si>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</si>
  <si>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</si>
  <si>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</si>
  <si>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</si>
  <si>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</si>
  <si>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</si>
  <si>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</si>
  <si>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</si>
  <si>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</si>
  <si>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</si>
  <si>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</si>
  <si>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</si>
  <si>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</si>
  <si>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</si>
  <si>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</si>
  <si>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</si>
  <si>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</si>
  <si>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</si>
  <si>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</si>
  <si>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</si>
  <si>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</si>
  <si>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</si>
  <si>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</si>
  <si>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</si>
  <si>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</si>
  <si>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</si>
  <si>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</si>
  <si>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</si>
  <si>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</si>
  <si>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</si>
  <si>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</si>
  <si>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</si>
  <si>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</si>
  <si>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</si>
  <si>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</si>
  <si>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</si>
  <si>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</si>
  <si>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</si>
  <si>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</si>
  <si>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</si>
  <si>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</si>
  <si>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</si>
  <si>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</si>
  <si>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</si>
  <si>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</si>
  <si>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</si>
  <si>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</si>
  <si>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</si>
  <si>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</si>
  <si>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</si>
  <si>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</si>
  <si>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</si>
  <si>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</si>
  <si>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</si>
  <si>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</si>
  <si>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</si>
  <si>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</si>
  <si>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</si>
  <si>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</si>
  <si>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</si>
  <si>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</si>
  <si>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</si>
  <si>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</si>
  <si>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</si>
  <si>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</si>
  <si>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</si>
  <si>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</si>
  <si>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</si>
  <si>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</si>
  <si>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</si>
  <si>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</si>
  <si>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</si>
  <si>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</si>
  <si>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</si>
  <si>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</si>
  <si>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</si>
  <si>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</si>
  <si>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</si>
  <si>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</si>
  <si>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</si>
  <si>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</si>
  <si>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</si>
  <si>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</si>
  <si>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</si>
  <si>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</si>
  <si>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</si>
  <si>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</si>
  <si>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</si>
  <si>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</si>
  <si>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</si>
  <si>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</si>
  <si>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</si>
  <si>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</si>
  <si>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</si>
  <si>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</si>
  <si>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</si>
  <si>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</si>
  <si>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</si>
  <si>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</si>
  <si>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</si>
  <si>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</si>
  <si>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</si>
  <si>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</si>
  <si>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</si>
  <si>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</si>
  <si>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</si>
  <si>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</si>
  <si>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</si>
  <si>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</si>
  <si>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</si>
  <si>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</si>
  <si>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</si>
  <si>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</si>
  <si>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</si>
  <si>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</si>
  <si>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</si>
  <si>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</si>
  <si>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</si>
  <si>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</si>
  <si>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</si>
  <si>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</si>
  <si>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</si>
  <si>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</si>
  <si>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</si>
  <si>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</si>
  <si>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</si>
  <si>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</si>
  <si>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</si>
  <si>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</si>
  <si>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</si>
  <si>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</si>
  <si>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</si>
  <si>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</si>
  <si>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</si>
  <si>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</si>
  <si>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</si>
  <si>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</si>
  <si>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</si>
  <si>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</si>
  <si>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</si>
  <si>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</si>
  <si>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</si>
  <si>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</si>
  <si>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</si>
  <si>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</si>
  <si>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</si>
  <si>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</si>
  <si>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</si>
  <si>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</si>
  <si>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</si>
  <si>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</si>
  <si>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</si>
  <si>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</si>
  <si>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</si>
  <si>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</si>
  <si>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</si>
  <si>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</si>
  <si>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</si>
  <si>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</si>
  <si>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</si>
  <si>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</si>
  <si>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</si>
  <si>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</si>
  <si>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</si>
  <si>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</si>
  <si>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</si>
  <si>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</si>
  <si>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</si>
  <si>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</si>
  <si>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</si>
  <si>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</si>
  <si>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</si>
  <si>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</si>
  <si>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</si>
  <si>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</si>
  <si>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</si>
  <si>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</si>
  <si>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</si>
  <si>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</si>
  <si>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</si>
  <si>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</si>
  <si>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</si>
  <si>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</si>
  <si>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</si>
  <si>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</si>
  <si>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</si>
  <si>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</si>
  <si>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</si>
  <si>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</si>
  <si>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</si>
  <si>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</si>
  <si>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</si>
  <si>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</si>
  <si>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</si>
  <si>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</si>
  <si>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</si>
  <si>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</si>
  <si>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</si>
  <si>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</si>
  <si>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</si>
  <si>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</si>
  <si>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</si>
  <si>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</si>
  <si>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</si>
  <si>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</si>
  <si>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</si>
  <si>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</si>
  <si>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</si>
  <si>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</si>
  <si>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</si>
  <si>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</si>
  <si>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</si>
  <si>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</si>
  <si>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</si>
  <si>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</si>
  <si>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</si>
  <si>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</si>
  <si>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</si>
  <si>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</si>
  <si>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</si>
  <si>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</si>
  <si>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</si>
  <si>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</si>
  <si>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</si>
  <si>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</si>
  <si>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</si>
  <si>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</si>
  <si>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</si>
  <si>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</si>
  <si>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</si>
  <si>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</si>
  <si>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</si>
  <si>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</si>
  <si>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</si>
  <si>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</si>
  <si>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</si>
  <si>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</si>
  <si>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</si>
  <si>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</si>
  <si>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</si>
  <si>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</si>
  <si>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</si>
  <si>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</si>
  <si>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</si>
  <si>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</si>
  <si>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</si>
  <si>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</si>
  <si>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</si>
  <si>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</si>
  <si>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</si>
  <si>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</si>
  <si>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</si>
  <si>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</si>
  <si>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</si>
  <si>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</si>
  <si>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</si>
  <si>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</si>
  <si>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</si>
  <si>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</si>
  <si>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</si>
  <si>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</si>
  <si>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</si>
  <si>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</si>
  <si>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</si>
  <si>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</si>
  <si>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</si>
  <si>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</si>
  <si>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</si>
  <si>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</si>
  <si>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</si>
  <si>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</si>
  <si>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</si>
  <si>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</si>
  <si>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</si>
  <si>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</si>
  <si>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</si>
  <si>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</si>
  <si>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</si>
  <si>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</si>
  <si>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</si>
  <si>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</si>
  <si>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</si>
  <si>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</si>
  <si>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</si>
  <si>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</si>
  <si>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</si>
  <si>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</si>
  <si>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</si>
  <si>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</si>
  <si>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</si>
  <si>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</si>
  <si>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</si>
  <si>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</si>
  <si>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</si>
  <si>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</si>
  <si>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</si>
  <si>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</si>
  <si>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</si>
  <si>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</si>
  <si>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</si>
  <si>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</si>
  <si>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</si>
  <si>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</si>
  <si>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</si>
  <si>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</si>
  <si>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</si>
  <si>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</si>
  <si>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</si>
  <si>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</si>
  <si>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</si>
  <si>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</si>
  <si>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</si>
  <si>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</si>
  <si>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</si>
  <si>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</si>
  <si>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</si>
  <si>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</si>
  <si>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</si>
  <si>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</si>
  <si>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</si>
  <si>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</si>
  <si>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</si>
  <si>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</si>
  <si>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</si>
  <si>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</si>
  <si>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</si>
  <si>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</si>
  <si>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</si>
  <si>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</si>
  <si>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</si>
  <si>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</si>
  <si>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</si>
  <si>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</si>
  <si>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</si>
  <si>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</si>
  <si>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</si>
  <si>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</si>
  <si>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</si>
  <si>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</si>
  <si>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</si>
  <si>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</si>
  <si>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</si>
  <si>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</si>
  <si>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</si>
  <si>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</si>
  <si>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</si>
  <si>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</si>
  <si>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</si>
  <si>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</si>
  <si>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</si>
  <si>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</si>
  <si>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</si>
  <si>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</si>
  <si>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</si>
  <si>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</si>
  <si>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</si>
  <si>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</si>
  <si>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</si>
  <si>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</si>
  <si>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</si>
  <si>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</si>
  <si>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</si>
  <si>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</si>
  <si>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</si>
  <si>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</si>
  <si>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</si>
  <si>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</si>
  <si>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</si>
  <si>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</si>
  <si>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</si>
  <si>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</si>
  <si>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</si>
  <si>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</si>
  <si>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</si>
  <si>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</si>
  <si>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</si>
  <si>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</si>
  <si>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</si>
  <si>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</si>
  <si>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</si>
  <si>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</si>
  <si>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</si>
  <si>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</si>
  <si>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</si>
  <si>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</si>
  <si>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</si>
  <si>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</si>
  <si>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</si>
  <si>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</si>
  <si>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</si>
  <si>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</si>
  <si>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</si>
  <si>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</si>
  <si>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</si>
  <si>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</si>
  <si>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</si>
  <si>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</si>
  <si>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</si>
  <si>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</si>
  <si>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</si>
  <si>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</si>
  <si>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</si>
  <si>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</si>
  <si>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</si>
  <si>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</si>
  <si>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</si>
  <si>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</si>
  <si>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</si>
  <si>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</si>
  <si>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</si>
  <si>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</si>
  <si>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</si>
  <si>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</si>
  <si>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</si>
  <si>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</si>
  <si>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</si>
  <si>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</si>
  <si>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</si>
  <si>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</si>
  <si>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</si>
  <si>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</si>
  <si>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</si>
  <si>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</si>
  <si>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</si>
  <si>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</si>
  <si>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</si>
  <si>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</si>
  <si>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</si>
  <si>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</si>
  <si>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</si>
  <si>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</si>
  <si>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</si>
  <si>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</si>
  <si>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</si>
  <si>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</si>
  <si>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</si>
  <si>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</si>
  <si>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</si>
  <si>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</si>
  <si>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</si>
  <si>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</si>
  <si>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</si>
  <si>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</si>
  <si>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</si>
  <si>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</si>
  <si>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</si>
  <si>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</si>
  <si>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</si>
  <si>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</si>
  <si>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</si>
  <si>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</si>
  <si>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</si>
  <si>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</si>
  <si>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</si>
  <si>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</si>
  <si>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</si>
  <si>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</si>
  <si>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</si>
  <si>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</si>
  <si>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</si>
  <si>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</si>
  <si>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</si>
  <si>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</si>
  <si>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</si>
  <si>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</si>
  <si>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</si>
  <si>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</si>
  <si>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</si>
  <si>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</si>
  <si>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</si>
  <si>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</si>
  <si>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</si>
  <si>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</si>
  <si>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</si>
  <si>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</si>
  <si>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</si>
  <si>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</si>
  <si>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</si>
  <si>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</si>
  <si>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</si>
  <si>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</si>
  <si>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</si>
  <si>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</si>
  <si>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</si>
  <si>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</si>
  <si>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</si>
  <si>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</si>
  <si>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</si>
  <si>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</si>
  <si>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</si>
  <si>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</si>
  <si>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</si>
  <si>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</si>
  <si>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</si>
  <si>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</si>
  <si>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</si>
  <si>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</si>
  <si>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</si>
  <si>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</si>
  <si>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</si>
  <si>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</si>
  <si>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</si>
  <si>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</si>
  <si>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</si>
  <si>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</si>
  <si>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</si>
  <si>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</si>
  <si>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</si>
  <si>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</si>
  <si>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</si>
  <si>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</si>
  <si>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</si>
  <si>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</si>
  <si>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</si>
  <si>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</si>
  <si>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</si>
  <si>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</si>
  <si>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</si>
  <si>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</si>
  <si>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</si>
  <si>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</si>
  <si>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</si>
  <si>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</si>
  <si>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</si>
  <si>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</si>
  <si>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</si>
  <si>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</si>
  <si>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</si>
  <si>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</si>
  <si>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</si>
  <si>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</si>
  <si>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</si>
  <si>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</si>
  <si>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</si>
  <si>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</si>
  <si>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</si>
  <si>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</si>
  <si>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</si>
  <si>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</si>
  <si>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</si>
  <si>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</si>
  <si>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</si>
  <si>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</si>
  <si>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</si>
  <si>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</si>
  <si>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</si>
  <si>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</si>
  <si>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</si>
  <si>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</si>
  <si>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</si>
  <si>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</si>
  <si>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</si>
  <si>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</si>
  <si>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</si>
  <si>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</si>
  <si>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</si>
  <si>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</si>
  <si>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</si>
  <si>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</si>
  <si>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</si>
  <si>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</si>
  <si>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</si>
  <si>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</si>
  <si>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</si>
  <si>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</si>
  <si>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</si>
  <si>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</si>
  <si>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</si>
  <si>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</si>
  <si>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</si>
  <si>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</si>
  <si>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</si>
  <si>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</si>
  <si>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</si>
  <si>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</si>
  <si>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</si>
  <si>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</si>
  <si>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</si>
  <si>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</si>
  <si>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</si>
  <si>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</si>
  <si>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</si>
  <si>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</si>
  <si>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</si>
  <si>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</si>
  <si>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</si>
  <si>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</si>
  <si>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</si>
  <si>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</si>
  <si>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</si>
  <si>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</si>
  <si>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</si>
  <si>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</si>
  <si>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</si>
  <si>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</si>
  <si>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</si>
  <si>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</si>
  <si>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</si>
  <si>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</si>
  <si>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</si>
  <si>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</si>
  <si>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</si>
  <si>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</si>
  <si>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</si>
  <si>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</si>
  <si>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</si>
  <si>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</si>
  <si>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</si>
  <si>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</si>
  <si>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</si>
  <si>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</si>
  <si>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</si>
  <si>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</si>
  <si>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</si>
  <si>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</si>
  <si>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</si>
  <si>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</si>
  <si>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</si>
  <si>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</si>
  <si>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</si>
  <si>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</si>
  <si>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</si>
  <si>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</si>
  <si>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</si>
  <si>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</si>
  <si>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</si>
  <si>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</si>
  <si>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</si>
  <si>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</si>
  <si>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</si>
  <si>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</si>
  <si>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</si>
  <si>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</si>
  <si>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</si>
  <si>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</si>
  <si>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</si>
  <si>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</si>
  <si>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</si>
  <si>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</si>
  <si>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</si>
  <si>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</si>
  <si>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</si>
  <si>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</si>
  <si>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</si>
  <si>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</si>
  <si>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</si>
  <si>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</si>
  <si>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</si>
  <si>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</si>
  <si>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</si>
  <si>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</si>
  <si>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</si>
  <si>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</si>
  <si>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</si>
  <si>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</si>
  <si>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</si>
  <si>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</si>
  <si>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</si>
  <si>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</si>
  <si>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</si>
  <si>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</si>
  <si>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</si>
  <si>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</si>
  <si>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</si>
  <si>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</si>
  <si>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</si>
  <si>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</si>
  <si>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</si>
  <si>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</si>
  <si>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</si>
  <si>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</si>
  <si>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</si>
  <si>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</si>
  <si>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</si>
  <si>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</si>
  <si>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</si>
  <si>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</si>
  <si>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</si>
  <si>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</si>
  <si>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</si>
  <si>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</si>
  <si>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</si>
  <si>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</si>
  <si>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</si>
  <si>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</si>
  <si>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</si>
  <si>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</si>
  <si>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</si>
  <si>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</si>
  <si>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</si>
  <si>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</si>
  <si>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</si>
  <si>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</si>
  <si>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</si>
  <si>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</si>
  <si>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</si>
  <si>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</si>
  <si>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</si>
  <si>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</si>
  <si>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</si>
  <si>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</si>
  <si>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</si>
  <si>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</si>
  <si>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</si>
  <si>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</si>
  <si>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</si>
  <si>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</si>
  <si>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</si>
  <si>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</si>
  <si>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</si>
  <si>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</si>
  <si>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</si>
  <si>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</si>
  <si>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</si>
  <si>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</si>
  <si>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</si>
  <si>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</si>
  <si>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</si>
  <si>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</si>
  <si>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</si>
  <si>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</si>
  <si>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</si>
  <si>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</si>
  <si>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</si>
  <si>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</si>
  <si>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</si>
  <si>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</si>
  <si>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</si>
  <si>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</si>
  <si>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</si>
  <si>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</si>
  <si>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</si>
  <si>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</si>
  <si>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</si>
  <si>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</si>
  <si>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</si>
  <si>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</si>
  <si>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</si>
  <si>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</si>
  <si>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</si>
  <si>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</si>
  <si>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</si>
  <si>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</si>
  <si>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</si>
  <si>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</si>
  <si>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</si>
  <si>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</si>
  <si>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</si>
  <si>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</si>
  <si>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</si>
  <si>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</si>
  <si>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</si>
  <si>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</si>
  <si>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</si>
  <si>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</si>
  <si>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</si>
  <si>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</si>
  <si>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</si>
  <si>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</si>
  <si>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</si>
  <si>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</si>
  <si>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</si>
  <si>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</si>
  <si>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</si>
  <si>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</si>
  <si>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</si>
  <si>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</si>
  <si>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</si>
  <si>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</si>
  <si>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</si>
  <si>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</si>
  <si>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</si>
  <si>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</si>
  <si>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</si>
  <si>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</si>
  <si>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</si>
  <si>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</si>
  <si>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</si>
  <si>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</si>
  <si>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</si>
  <si>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</si>
  <si>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</si>
  <si>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</si>
  <si>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</si>
  <si>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</si>
  <si>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</si>
  <si>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</si>
  <si>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</si>
  <si>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</si>
  <si>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</si>
  <si>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</si>
  <si>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</si>
  <si>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</si>
  <si>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</si>
  <si>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</si>
  <si>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</si>
  <si>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</si>
  <si>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</si>
  <si>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</si>
  <si>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</si>
  <si>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</si>
  <si>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</si>
  <si>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</si>
  <si>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</si>
  <si>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</si>
  <si>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</si>
  <si>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</si>
  <si>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</si>
  <si>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</si>
  <si>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</si>
  <si>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</si>
  <si>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</si>
  <si>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</si>
  <si>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</si>
  <si>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</si>
  <si>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</si>
  <si>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</si>
  <si>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</si>
  <si>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</si>
  <si>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</si>
  <si>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</si>
  <si>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</si>
  <si>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</si>
  <si>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</si>
  <si>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</si>
  <si>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</si>
  <si>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</si>
  <si>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</si>
  <si>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</si>
  <si>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</si>
  <si>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</si>
  <si>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</si>
  <si>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</si>
  <si>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</si>
  <si>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</si>
  <si>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</si>
  <si>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</si>
  <si>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</si>
  <si>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</si>
  <si>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</si>
  <si>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</si>
  <si>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</si>
  <si>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</si>
  <si>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</si>
  <si>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</si>
  <si>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</si>
  <si>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</si>
  <si>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</si>
  <si>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</si>
  <si>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</si>
  <si>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</si>
  <si>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</si>
  <si>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</si>
  <si>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</si>
  <si>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</si>
  <si>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</si>
  <si>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</si>
  <si>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</si>
  <si>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</si>
  <si>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</si>
  <si>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</si>
  <si>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</si>
  <si>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</si>
  <si>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</si>
  <si>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</si>
  <si>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</si>
  <si>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</si>
  <si>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</si>
  <si>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</si>
  <si>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</si>
  <si>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</si>
  <si>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</si>
  <si>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</si>
  <si>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</si>
  <si>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</si>
  <si>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</si>
  <si>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</si>
  <si>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</si>
  <si>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</si>
  <si>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</si>
  <si>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</si>
  <si>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</si>
  <si>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</si>
  <si>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</si>
  <si>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</si>
  <si>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</si>
  <si>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</si>
  <si>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</si>
  <si>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</si>
  <si>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</si>
  <si>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</si>
  <si>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</si>
  <si>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</si>
  <si>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</si>
  <si>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</si>
  <si>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</si>
  <si>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</si>
  <si>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</si>
  <si>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</si>
  <si>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</si>
  <si>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</si>
  <si>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</si>
  <si>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</si>
  <si>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</si>
  <si>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</si>
  <si>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</si>
  <si>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</si>
  <si>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</si>
  <si>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</si>
  <si>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</si>
  <si>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</si>
  <si>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</si>
  <si>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</si>
  <si>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</si>
  <si>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</si>
  <si>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</si>
  <si>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</si>
  <si>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</si>
  <si>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</si>
  <si>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</si>
  <si>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</si>
  <si>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</si>
  <si>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</si>
  <si>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</si>
  <si>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</si>
  <si>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</si>
  <si>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</si>
  <si>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</si>
  <si>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</si>
  <si>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</si>
  <si>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</si>
  <si>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</si>
  <si>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</si>
  <si>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</si>
  <si>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</si>
  <si>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</si>
  <si>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</si>
  <si>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</si>
  <si>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</si>
  <si>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</si>
  <si>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</si>
  <si>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</si>
  <si>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</si>
  <si>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</si>
  <si>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</si>
  <si>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</si>
  <si>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</si>
  <si>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</si>
  <si>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</si>
  <si>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</si>
  <si>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</si>
  <si>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</si>
  <si>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</si>
  <si>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</si>
  <si>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</si>
  <si>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</si>
  <si>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</si>
  <si>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</si>
  <si>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</si>
  <si>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</si>
  <si>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</si>
  <si>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</si>
  <si>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</si>
  <si>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</si>
  <si>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</si>
  <si>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</si>
  <si>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</si>
  <si>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</si>
  <si>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</si>
  <si>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</si>
  <si>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</si>
  <si>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</si>
  <si>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</si>
  <si>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</si>
  <si>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</si>
  <si>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</si>
  <si>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</si>
  <si>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</si>
  <si>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</si>
  <si>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</si>
  <si>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</si>
  <si>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</si>
  <si>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</si>
  <si>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</si>
  <si>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</si>
  <si>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</si>
  <si>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</si>
  <si>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</si>
  <si>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</si>
  <si>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</si>
  <si>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</si>
  <si>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</si>
  <si>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</si>
  <si>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</si>
  <si>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</si>
  <si>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</si>
  <si>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</si>
  <si>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</si>
  <si>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</si>
  <si>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</si>
  <si>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</si>
  <si>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</si>
  <si>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</si>
  <si>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</si>
  <si>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</si>
  <si>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</si>
  <si>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</si>
  <si>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</si>
  <si>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</si>
  <si>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</si>
  <si>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</si>
  <si>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</si>
  <si>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</si>
  <si>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</si>
  <si>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</si>
  <si>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</si>
  <si>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</si>
  <si>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</si>
  <si>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</si>
  <si>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</si>
  <si>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</si>
  <si>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</si>
  <si>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</si>
  <si>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</si>
  <si>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</si>
  <si>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</si>
  <si>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</si>
  <si>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</si>
  <si>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</si>
  <si>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</si>
  <si>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</si>
  <si>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</si>
  <si>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</si>
  <si>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</si>
  <si>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</si>
  <si>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</si>
  <si>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</si>
  <si>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</si>
  <si>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</si>
  <si>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</si>
  <si>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</si>
  <si>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</si>
  <si>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</si>
  <si>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</si>
  <si>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</si>
  <si>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</si>
  <si>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</si>
  <si>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</si>
  <si>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</si>
  <si>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</si>
  <si>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</si>
  <si>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</si>
  <si>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</si>
  <si>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</si>
  <si>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</si>
  <si>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</si>
  <si>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</si>
  <si>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</si>
  <si>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</si>
  <si>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</si>
  <si>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</si>
  <si>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</si>
  <si>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</si>
  <si>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</si>
  <si>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</si>
  <si>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</si>
  <si>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</si>
  <si>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</si>
  <si>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</si>
  <si>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</si>
  <si>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</si>
  <si>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</si>
  <si>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</si>
  <si>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</si>
  <si>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</si>
  <si>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</si>
  <si>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</si>
  <si>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</si>
  <si>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</si>
  <si>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</si>
  <si>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</si>
  <si>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</si>
  <si>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</si>
  <si>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</si>
  <si>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</si>
  <si>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</si>
  <si>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</si>
  <si>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</si>
  <si>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</si>
  <si>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</si>
  <si>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</si>
  <si>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</si>
  <si>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</si>
  <si>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</si>
  <si>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</si>
  <si>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</si>
  <si>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</si>
  <si>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</si>
  <si>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</si>
  <si>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</si>
  <si>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</si>
  <si>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</si>
  <si>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</si>
  <si>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</si>
  <si>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</si>
  <si>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</si>
  <si>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</si>
  <si>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</si>
  <si>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</si>
  <si>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</si>
  <si>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</si>
  <si>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</si>
  <si>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</si>
  <si>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</si>
  <si>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</si>
  <si>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</si>
  <si>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</si>
  <si>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</si>
  <si>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</si>
  <si>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</si>
  <si>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</si>
  <si>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</si>
  <si>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</si>
  <si>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</si>
  <si>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</si>
  <si>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</si>
  <si>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</si>
  <si>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</si>
  <si>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</si>
  <si>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</si>
  <si>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</si>
  <si>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</si>
  <si>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</si>
  <si>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</si>
  <si>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</si>
  <si>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</si>
  <si>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</si>
  <si>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</si>
  <si>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</si>
  <si>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</si>
  <si>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</si>
  <si>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</si>
  <si>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</si>
  <si>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</si>
  <si>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</si>
  <si>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</si>
  <si>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</si>
  <si>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</si>
  <si>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</si>
  <si>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</si>
  <si>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</si>
  <si>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</si>
  <si>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</si>
  <si>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</si>
  <si>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</si>
  <si>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</si>
  <si>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</si>
  <si>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</si>
  <si>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</si>
  <si>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</si>
  <si>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</si>
  <si>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</si>
  <si>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</si>
  <si>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</si>
  <si>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</si>
  <si>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</si>
  <si>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</si>
  <si>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</si>
  <si>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</si>
  <si>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</si>
  <si>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</si>
  <si>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</si>
  <si>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</si>
  <si>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</si>
  <si>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</si>
  <si>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</si>
  <si>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</si>
  <si>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</si>
  <si>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</si>
  <si>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</si>
  <si>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</si>
  <si>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</si>
  <si>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</si>
  <si>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</si>
  <si>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</si>
  <si>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</si>
  <si>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</si>
  <si>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</si>
  <si>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</si>
  <si>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</si>
  <si>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</si>
  <si>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</si>
  <si>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</si>
  <si>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</si>
  <si>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</si>
  <si>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</si>
  <si>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</si>
  <si>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</si>
  <si>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</si>
  <si>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</si>
  <si>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</si>
  <si>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</si>
  <si>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</si>
  <si>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</si>
  <si>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</si>
  <si>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</si>
  <si>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</si>
  <si>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</si>
  <si>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</si>
  <si>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</si>
  <si>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</si>
  <si>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</si>
  <si>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</si>
  <si>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</si>
  <si>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</si>
  <si>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</si>
  <si>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</si>
  <si>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</si>
  <si>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</si>
  <si>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</si>
  <si>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</si>
  <si>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</si>
  <si>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</si>
  <si>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</si>
  <si>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</si>
  <si>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</si>
  <si>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</si>
  <si>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</si>
  <si>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</si>
  <si>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</si>
  <si>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</si>
  <si>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</si>
  <si>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</si>
  <si>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</si>
  <si>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</si>
  <si>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</si>
  <si>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</si>
  <si>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</si>
  <si>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</si>
  <si>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</si>
  <si>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</si>
  <si>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</si>
  <si>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</si>
  <si>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</si>
  <si>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</si>
  <si>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</si>
  <si>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</si>
  <si>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</si>
  <si>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</si>
  <si>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</si>
  <si>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</si>
  <si>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</si>
  <si>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</si>
  <si>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</si>
  <si>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</si>
  <si>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</si>
  <si>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</si>
  <si>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</si>
  <si>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</si>
  <si>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</si>
  <si>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</si>
  <si>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</si>
  <si>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</si>
  <si>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</si>
  <si>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</si>
  <si>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</si>
  <si>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</si>
  <si>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</si>
  <si>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</si>
  <si>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</si>
  <si>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</si>
  <si>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</si>
  <si>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</si>
  <si>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</si>
  <si>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</si>
  <si>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</si>
  <si>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</si>
  <si>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</si>
  <si>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</si>
  <si>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</si>
  <si>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</si>
  <si>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</si>
  <si>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</si>
  <si>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</si>
  <si>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</si>
  <si>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</si>
  <si>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</si>
  <si>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</si>
  <si>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</si>
  <si>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</si>
  <si>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</si>
  <si>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</si>
  <si>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</si>
  <si>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</si>
  <si>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</si>
  <si>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</si>
  <si>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</si>
  <si>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</si>
  <si>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</si>
  <si>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</si>
  <si>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</si>
  <si>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</si>
  <si>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</si>
  <si>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</si>
  <si>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</si>
  <si>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</si>
  <si>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</si>
  <si>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</si>
  <si>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</si>
  <si>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</si>
  <si>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</si>
  <si>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</si>
  <si>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</si>
  <si>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</si>
  <si>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</si>
  <si>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</si>
  <si>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</si>
  <si>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</si>
  <si>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</si>
  <si>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</si>
  <si>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</si>
  <si>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</si>
  <si>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</si>
  <si>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</si>
  <si>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</si>
  <si>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</si>
  <si>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</si>
  <si>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</si>
  <si>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</si>
  <si>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</si>
  <si>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</si>
  <si>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</si>
  <si>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</si>
  <si>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</si>
  <si>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</si>
  <si>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</si>
  <si>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</si>
  <si>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</si>
  <si>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</si>
  <si>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</si>
  <si>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</si>
  <si>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</si>
  <si>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</si>
  <si>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</si>
  <si>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</si>
  <si>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</si>
  <si>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</si>
  <si>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</si>
  <si>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</si>
  <si>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</si>
  <si>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</si>
  <si>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</si>
  <si>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</si>
  <si>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</si>
  <si>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</si>
  <si>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</si>
  <si>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</si>
  <si>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</si>
  <si>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</si>
  <si>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</si>
  <si>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</si>
  <si>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</si>
  <si>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</si>
  <si>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</si>
  <si>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</si>
  <si>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</si>
  <si>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</si>
  <si>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</si>
  <si>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</si>
  <si>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</si>
  <si>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</si>
  <si>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</si>
  <si>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</si>
  <si>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</si>
  <si>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</si>
  <si>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</si>
  <si>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</si>
  <si>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</si>
  <si>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</si>
  <si>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</si>
  <si>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</si>
  <si>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</si>
  <si>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</si>
  <si>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</si>
  <si>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</si>
  <si>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</si>
  <si>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</si>
  <si>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</si>
  <si>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</si>
  <si>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</si>
  <si>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</si>
  <si>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</si>
  <si>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</si>
  <si>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</si>
  <si>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</si>
  <si>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</si>
  <si>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</si>
  <si>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</si>
  <si>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</si>
  <si>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</si>
  <si>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</si>
  <si>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</si>
  <si>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</si>
  <si>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</si>
  <si>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</si>
  <si>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</si>
  <si>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</si>
  <si>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</si>
  <si>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</si>
  <si>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</si>
  <si>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</si>
  <si>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</si>
  <si>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</si>
  <si>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</si>
  <si>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</si>
  <si>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</si>
  <si>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</si>
  <si>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</si>
  <si>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</si>
  <si>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</si>
  <si>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</si>
  <si>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</si>
  <si>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</si>
  <si>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</si>
  <si>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</si>
  <si>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</si>
  <si>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</si>
  <si>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</si>
  <si>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</si>
  <si>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</si>
  <si>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</si>
  <si>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</si>
  <si>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</si>
  <si>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</si>
  <si>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</si>
  <si>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</si>
  <si>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</si>
  <si>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</si>
  <si>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</si>
  <si>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</si>
  <si>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</si>
  <si>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</si>
  <si>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</si>
  <si>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</si>
  <si>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</si>
  <si>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</si>
  <si>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</si>
  <si>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</si>
  <si>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</si>
  <si>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</si>
  <si>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</si>
  <si>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</si>
  <si>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</si>
  <si>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</si>
  <si>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</si>
  <si>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</si>
  <si>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</si>
  <si>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</si>
  <si>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</si>
  <si>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</si>
  <si>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</si>
  <si>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</si>
  <si>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</si>
  <si>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</si>
  <si>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</si>
  <si>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</si>
  <si>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</si>
  <si>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</si>
  <si>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</si>
  <si>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</si>
  <si>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</si>
  <si>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</si>
  <si>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</si>
  <si>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</si>
  <si>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</si>
  <si>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</si>
  <si>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</si>
  <si>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</si>
  <si>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</si>
  <si>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</si>
  <si>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</si>
  <si>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</si>
  <si>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</si>
  <si>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</si>
  <si>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</si>
  <si>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</si>
  <si>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</si>
  <si>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</si>
  <si>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</si>
  <si>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</si>
  <si>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</si>
  <si>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</si>
  <si>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</si>
  <si>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</si>
  <si>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</si>
  <si>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</si>
  <si>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</si>
  <si>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</si>
  <si>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</si>
  <si>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</si>
  <si>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</si>
  <si>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</si>
  <si>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</si>
  <si>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</si>
  <si>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</si>
  <si>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</si>
  <si>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</si>
  <si>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</si>
  <si>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</si>
  <si>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</si>
  <si>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</si>
  <si>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</si>
  <si>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</si>
  <si>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</si>
  <si>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</si>
  <si>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</si>
  <si>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</si>
  <si>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</si>
  <si>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</si>
  <si>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</si>
  <si>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</si>
  <si>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</si>
  <si>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</si>
  <si>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</si>
  <si>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</si>
  <si>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</si>
  <si>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</si>
  <si>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</si>
  <si>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</si>
  <si>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</si>
  <si>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</si>
  <si>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</si>
  <si>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</si>
  <si>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</si>
  <si>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</si>
  <si>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</si>
  <si>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</si>
  <si>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</si>
  <si>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</si>
  <si>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</si>
  <si>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</si>
  <si>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</si>
  <si>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</si>
  <si>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</si>
  <si>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</si>
  <si>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</si>
  <si>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</si>
  <si>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</si>
  <si>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</si>
  <si>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</si>
  <si>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</si>
  <si>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</si>
  <si>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</si>
  <si>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</si>
  <si>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</si>
  <si>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</si>
  <si>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</si>
  <si>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</si>
  <si>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</si>
  <si>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</si>
  <si>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</si>
  <si>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</si>
  <si>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</si>
  <si>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</si>
  <si>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</si>
  <si>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</si>
  <si>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</si>
  <si>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</si>
  <si>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</si>
  <si>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</si>
  <si>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</si>
  <si>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</si>
  <si>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</si>
  <si>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</si>
  <si>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</si>
  <si>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</si>
  <si>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</si>
  <si>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</si>
  <si>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</si>
  <si>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</si>
  <si>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</si>
  <si>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</si>
  <si>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</si>
  <si>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</si>
  <si>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</si>
  <si>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</si>
  <si>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</si>
  <si>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</si>
  <si>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</si>
  <si>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</si>
  <si>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</si>
  <si>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</si>
  <si>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</si>
  <si>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</si>
  <si>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</si>
  <si>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</si>
  <si>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</si>
  <si>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</si>
  <si>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</si>
  <si>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</si>
  <si>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</si>
  <si>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</si>
  <si>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</si>
  <si>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</si>
  <si>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</si>
  <si>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</si>
  <si>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</si>
  <si>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</si>
  <si>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</si>
  <si>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</si>
  <si>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</si>
  <si>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</si>
  <si>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</si>
  <si>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</si>
  <si>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</si>
  <si>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</si>
  <si>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</si>
  <si>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</si>
  <si>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</si>
  <si>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</si>
  <si>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</si>
  <si>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</si>
  <si>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</si>
  <si>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</si>
  <si>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</si>
  <si>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</si>
  <si>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</si>
  <si>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</si>
  <si>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</si>
  <si>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</si>
  <si>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</si>
  <si>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</si>
  <si>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</si>
  <si>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</si>
  <si>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</si>
  <si>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</si>
  <si>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</si>
  <si>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</si>
  <si>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</si>
  <si>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</si>
  <si>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</si>
  <si>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</si>
  <si>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</si>
  <si>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</si>
  <si>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</si>
  <si>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</si>
  <si>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</si>
  <si>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</si>
  <si>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</si>
  <si>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</si>
  <si>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</si>
  <si>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</si>
  <si>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</si>
  <si>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</si>
  <si>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</si>
  <si>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</si>
  <si>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</si>
  <si>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</si>
  <si>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</si>
  <si>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</si>
  <si>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</si>
  <si>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</si>
  <si>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</si>
  <si>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</si>
  <si>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</si>
  <si>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</si>
  <si>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</si>
  <si>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</si>
  <si>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</si>
  <si>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</si>
  <si>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</si>
  <si>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</si>
  <si>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</si>
  <si>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</si>
  <si>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</si>
  <si>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</si>
  <si>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</si>
  <si>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</si>
  <si>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</si>
  <si>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</si>
  <si>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</si>
  <si>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</si>
  <si>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</si>
  <si>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</si>
  <si>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</si>
  <si>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</si>
  <si>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</si>
  <si>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</si>
  <si>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</si>
  <si>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</si>
  <si>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</si>
  <si>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</si>
  <si>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</si>
  <si>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</si>
  <si>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</si>
  <si>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</si>
  <si>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</si>
  <si>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</si>
  <si>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</si>
  <si>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</si>
  <si>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</si>
  <si>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</si>
  <si>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</si>
  <si>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</si>
  <si>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</si>
  <si>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</si>
  <si>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</si>
  <si>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</si>
  <si>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</si>
  <si>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</si>
  <si>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</si>
  <si>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</si>
  <si>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</si>
  <si>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</si>
  <si>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</si>
  <si>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</si>
  <si>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</si>
  <si>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</si>
  <si>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</si>
  <si>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</si>
  <si>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</si>
  <si>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</si>
  <si>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</si>
  <si>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</si>
  <si>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</si>
  <si>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</si>
  <si>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</si>
  <si>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</si>
  <si>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</si>
  <si>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</si>
  <si>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</si>
  <si>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</si>
  <si>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</si>
  <si>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</si>
  <si>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</si>
  <si>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</si>
  <si>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</si>
  <si>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</si>
  <si>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</si>
  <si>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</si>
  <si>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</si>
  <si>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</si>
  <si>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</si>
  <si>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</si>
  <si>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</si>
  <si>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</si>
  <si>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</si>
  <si>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</si>
  <si>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</si>
  <si>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</si>
  <si>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</si>
  <si>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</si>
  <si>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</si>
  <si>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</si>
  <si>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</si>
  <si>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</si>
  <si>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</si>
  <si>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</si>
  <si>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</si>
  <si>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</si>
  <si>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</si>
  <si>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</si>
  <si>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</si>
  <si>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</si>
  <si>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</si>
  <si>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</si>
  <si>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</si>
  <si>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</si>
  <si>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</si>
  <si>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</si>
  <si>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</si>
  <si>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</si>
  <si>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</si>
  <si>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</si>
  <si>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</si>
  <si>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</si>
  <si>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</si>
  <si>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</si>
  <si>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</si>
  <si>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</si>
  <si>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</si>
  <si>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</si>
  <si>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</si>
  <si>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</si>
  <si>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</si>
  <si>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</si>
  <si>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</si>
  <si>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</si>
  <si>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</si>
  <si>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</si>
  <si>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</si>
  <si>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</si>
  <si>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</si>
  <si>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</si>
  <si>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</si>
  <si>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</si>
  <si>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</si>
  <si>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</si>
  <si>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</si>
  <si>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</si>
  <si>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</si>
  <si>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</si>
  <si>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</si>
  <si>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</si>
  <si>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</si>
  <si>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</si>
  <si>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</si>
  <si>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</si>
  <si>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</si>
  <si>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</si>
  <si>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</si>
  <si>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</si>
  <si>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</si>
  <si>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</si>
  <si>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</si>
  <si>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</si>
  <si>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</si>
  <si>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</si>
  <si>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</si>
  <si>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</si>
  <si>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</si>
  <si>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</si>
  <si>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</si>
  <si>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</si>
  <si>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</si>
  <si>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</si>
  <si>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</si>
  <si>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</si>
  <si>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</si>
  <si>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</si>
  <si>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</si>
  <si>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</si>
  <si>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</si>
  <si>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</si>
  <si>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</si>
  <si>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</si>
  <si>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</si>
  <si>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</si>
  <si>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</si>
  <si>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</si>
  <si>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</si>
  <si>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</si>
  <si>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</si>
  <si>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</si>
  <si>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</si>
  <si>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</si>
  <si>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</si>
  <si>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</si>
  <si>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</si>
  <si>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</si>
  <si>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</si>
  <si>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</si>
  <si>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</si>
  <si>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</si>
  <si>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</si>
  <si>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</si>
  <si>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</si>
  <si>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</si>
  <si>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</si>
  <si>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</si>
  <si>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</si>
  <si>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</si>
  <si>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</si>
  <si>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</si>
  <si>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</si>
  <si>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</si>
  <si>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</si>
  <si>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</si>
  <si>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</si>
  <si>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</si>
  <si>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</si>
  <si>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</si>
  <si>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</si>
  <si>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</si>
  <si>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</si>
  <si>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</si>
  <si>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</si>
  <si>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</si>
  <si>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</si>
  <si>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</si>
  <si>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</si>
  <si>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</si>
  <si>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</si>
  <si>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</si>
  <si>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</si>
  <si>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</si>
  <si>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</si>
  <si>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</si>
  <si>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</si>
  <si>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</si>
  <si>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</si>
  <si>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</si>
  <si>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</si>
  <si>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</si>
  <si>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</si>
  <si>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</si>
  <si>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</si>
  <si>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</si>
  <si>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</si>
  <si>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</si>
  <si>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</si>
  <si>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</si>
  <si>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</si>
  <si>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</si>
  <si>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</si>
  <si>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</si>
  <si>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</si>
  <si>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</si>
  <si>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</si>
  <si>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</si>
  <si>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</si>
  <si>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</si>
  <si>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</si>
  <si>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</si>
  <si>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</si>
  <si>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</si>
  <si>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</si>
  <si>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</si>
  <si>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</si>
  <si>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</si>
  <si>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</si>
  <si>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</si>
  <si>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</si>
  <si>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</si>
  <si>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</si>
  <si>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</si>
  <si>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</si>
  <si>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</si>
  <si>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</si>
  <si>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</si>
  <si>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</si>
  <si>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</si>
  <si>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</si>
  <si>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</si>
  <si>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</si>
  <si>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</si>
  <si>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</si>
  <si>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</si>
  <si>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</si>
  <si>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</si>
  <si>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</si>
  <si>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</si>
  <si>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</si>
  <si>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</si>
  <si>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</si>
  <si>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</si>
  <si>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</si>
  <si>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</si>
  <si>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</si>
  <si>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</si>
  <si>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</si>
  <si>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</si>
  <si>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</si>
  <si>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</si>
  <si>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</si>
  <si>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</si>
  <si>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</si>
  <si>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</si>
  <si>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</si>
  <si>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</si>
  <si>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</si>
  <si>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</si>
  <si>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</si>
  <si>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</si>
  <si>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</si>
  <si>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</si>
  <si>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</si>
  <si>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</si>
  <si>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</si>
  <si>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</si>
  <si>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</si>
  <si>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</si>
  <si>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</si>
  <si>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</si>
  <si>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</si>
  <si>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</si>
  <si>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</si>
  <si>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</si>
  <si>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</si>
  <si>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</si>
  <si>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</si>
  <si>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</si>
  <si>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</si>
  <si>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</si>
  <si>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</si>
  <si>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</si>
  <si>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</si>
  <si>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</si>
  <si>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</si>
  <si>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</si>
  <si>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</si>
  <si>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</si>
  <si>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</si>
  <si>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</si>
  <si>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</si>
  <si>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</si>
  <si>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</si>
  <si>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</si>
  <si>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</si>
  <si>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</si>
  <si>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</si>
  <si>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</si>
  <si>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</si>
  <si>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</si>
  <si>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</si>
  <si>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</si>
  <si>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</si>
  <si>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</si>
  <si>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</si>
  <si>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</si>
  <si>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</si>
  <si>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</si>
  <si>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</si>
  <si>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</si>
  <si>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</si>
  <si>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</si>
  <si>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</si>
  <si>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</si>
  <si>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</si>
  <si>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</si>
  <si>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</si>
  <si>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</si>
  <si>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</si>
  <si>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</si>
  <si>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</si>
  <si>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</si>
  <si>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</si>
  <si>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</si>
  <si>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</si>
  <si>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</si>
  <si>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</si>
  <si>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</si>
  <si>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</si>
  <si>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</si>
  <si>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</si>
  <si>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</si>
  <si>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</si>
  <si>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</si>
  <si>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</si>
  <si>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</si>
  <si>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</si>
  <si>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</si>
  <si>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</si>
  <si>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</si>
  <si>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</si>
  <si>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</si>
  <si>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</si>
  <si>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</si>
  <si>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</si>
  <si>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</si>
  <si>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</si>
  <si>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</si>
  <si>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</si>
  <si>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</si>
  <si>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</si>
  <si>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</si>
  <si>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</si>
  <si>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</si>
  <si>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</si>
  <si>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</si>
  <si>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</si>
  <si>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</si>
  <si>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</si>
  <si>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</si>
  <si>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</si>
  <si>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</si>
  <si>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</si>
  <si>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</si>
  <si>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</si>
  <si>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</si>
  <si>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</si>
  <si>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</si>
  <si>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</si>
  <si>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</si>
  <si>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</si>
  <si>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</si>
  <si>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</si>
  <si>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</si>
  <si>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</si>
  <si>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</si>
  <si>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</si>
  <si>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</si>
  <si>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</si>
  <si>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</si>
  <si>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</si>
  <si>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</si>
  <si>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</si>
  <si>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</si>
  <si>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</si>
  <si>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</si>
  <si>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</si>
  <si>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</si>
  <si>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</si>
  <si>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</si>
  <si>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</si>
  <si>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</si>
  <si>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</si>
  <si>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</si>
  <si>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</si>
  <si>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</si>
  <si>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</si>
  <si>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</si>
  <si>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</si>
  <si>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</si>
  <si>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</si>
  <si>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</si>
  <si>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</si>
  <si>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</si>
  <si>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</si>
  <si>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</si>
  <si>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</si>
  <si>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</si>
  <si>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</si>
  <si>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</si>
  <si>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</si>
  <si>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</si>
  <si>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</si>
  <si>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</si>
  <si>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</si>
  <si>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</si>
  <si>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</si>
  <si>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</si>
  <si>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</si>
  <si>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</si>
  <si>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</si>
  <si>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</si>
  <si>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</si>
  <si>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</si>
  <si>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</si>
  <si>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</si>
  <si>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</si>
  <si>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</si>
  <si>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</si>
  <si>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</si>
  <si>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</si>
  <si>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</si>
  <si>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</si>
  <si>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</si>
  <si>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</si>
  <si>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</si>
  <si>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</si>
  <si>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</si>
  <si>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</si>
  <si>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</si>
  <si>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</si>
  <si>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</si>
  <si>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</si>
  <si>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</si>
  <si>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</si>
  <si>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</si>
  <si>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</si>
  <si>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</si>
  <si>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</si>
  <si>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</si>
  <si>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</si>
  <si>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</si>
  <si>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</si>
  <si>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</si>
  <si>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</si>
  <si>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</si>
  <si>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</si>
  <si>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</si>
  <si>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</si>
  <si>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</si>
  <si>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</si>
  <si>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</si>
  <si>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</si>
  <si>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</si>
  <si>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</si>
  <si>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</si>
  <si>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</si>
  <si>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</si>
  <si>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</si>
  <si>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</si>
  <si>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</si>
  <si>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</si>
  <si>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</si>
  <si>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</si>
  <si>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</si>
  <si>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</si>
  <si>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</si>
  <si>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</si>
  <si>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</si>
  <si>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</si>
  <si>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</si>
  <si>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</si>
  <si>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</si>
  <si>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</si>
  <si>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</si>
  <si>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</si>
  <si>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</si>
  <si>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</si>
  <si>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</si>
  <si>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</si>
  <si>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</si>
  <si>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</si>
  <si>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</si>
  <si>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</si>
  <si>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</si>
  <si>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</si>
  <si>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</si>
  <si>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</si>
  <si>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</si>
  <si>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</si>
  <si>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</si>
  <si>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</si>
  <si>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</si>
  <si>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</si>
  <si>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</si>
  <si>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</si>
  <si>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</si>
  <si>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</si>
  <si>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</si>
  <si>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</si>
  <si>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</si>
  <si>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</si>
  <si>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</si>
  <si>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</si>
  <si>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</si>
  <si>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</si>
  <si>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</si>
  <si>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</si>
  <si>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</si>
  <si>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</si>
  <si>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</si>
  <si>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</si>
  <si>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</si>
  <si>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</si>
  <si>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</si>
  <si>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</si>
  <si>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</si>
  <si>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</si>
  <si>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</si>
  <si>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</si>
  <si>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</si>
  <si>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</si>
  <si>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</si>
  <si>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</si>
  <si>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</si>
  <si>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</si>
  <si>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</si>
  <si>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</si>
  <si>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</si>
  <si>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</si>
  <si>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</si>
  <si>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</si>
  <si>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</si>
  <si>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</si>
  <si>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</si>
  <si>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</si>
  <si>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</si>
  <si>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</si>
  <si>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</si>
  <si>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</si>
  <si>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</si>
  <si>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</si>
  <si>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</si>
  <si>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</si>
  <si>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</si>
  <si>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</si>
  <si>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</si>
  <si>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</si>
  <si>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</si>
  <si>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</si>
  <si>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</si>
  <si>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</si>
  <si>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</si>
  <si>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</si>
  <si>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</si>
  <si>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</si>
  <si>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</si>
  <si>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</si>
  <si>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</si>
  <si>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</si>
  <si>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</si>
  <si>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</si>
  <si>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</si>
  <si>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</si>
  <si>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</si>
  <si>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</si>
  <si>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</si>
  <si>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</si>
  <si>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</si>
  <si>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</si>
  <si>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</si>
  <si>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</si>
  <si>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</si>
  <si>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</si>
  <si>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</si>
  <si>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</si>
  <si>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</si>
  <si>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</si>
  <si>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</si>
  <si>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</si>
  <si>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</si>
  <si>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</si>
  <si>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</si>
  <si>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</si>
  <si>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</si>
  <si>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</si>
  <si>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</si>
  <si>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</si>
  <si>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</si>
  <si>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</si>
  <si>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</si>
  <si>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</si>
  <si>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</si>
  <si>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</si>
  <si>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</si>
  <si>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</si>
  <si>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</si>
  <si>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</si>
  <si>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</si>
  <si>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</si>
  <si>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</si>
  <si>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</si>
  <si>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</si>
  <si>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</si>
  <si>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</si>
  <si>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</si>
  <si>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</si>
  <si>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</si>
  <si>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</si>
  <si>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</si>
  <si>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</si>
  <si>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</si>
  <si>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</si>
  <si>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</si>
  <si>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</si>
  <si>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</si>
  <si>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</si>
  <si>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</si>
  <si>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</si>
  <si>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</si>
  <si>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</si>
  <si>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</si>
  <si>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</si>
  <si>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</si>
  <si>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</si>
  <si>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</si>
  <si>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</si>
  <si>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</si>
  <si>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</si>
  <si>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</si>
  <si>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</si>
  <si>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</si>
  <si>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</si>
  <si>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</si>
  <si>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</si>
  <si>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</si>
  <si>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</si>
  <si>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</si>
  <si>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</si>
  <si>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</si>
  <si>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</si>
  <si>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</si>
  <si>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</si>
  <si>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</si>
  <si>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</si>
  <si>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</si>
  <si>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</si>
  <si>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</si>
  <si>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</si>
  <si>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</si>
  <si>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</si>
  <si>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</si>
  <si>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</si>
  <si>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</si>
  <si>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</si>
  <si>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</si>
  <si>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</si>
  <si>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</si>
  <si>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</si>
  <si>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</si>
  <si>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</si>
  <si>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</si>
  <si>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</si>
  <si>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</si>
  <si>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</si>
  <si>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</si>
  <si>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</si>
  <si>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</si>
  <si>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</si>
  <si>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</si>
  <si>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</si>
  <si>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</si>
  <si>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</si>
  <si>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</si>
  <si>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</si>
  <si>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</si>
  <si>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</si>
  <si>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</si>
  <si>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</si>
  <si>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</si>
  <si>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</si>
  <si>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</si>
  <si>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</si>
  <si>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</si>
  <si>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</si>
  <si>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</si>
  <si>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</si>
  <si>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</si>
  <si>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</si>
  <si>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</si>
  <si>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</si>
  <si>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</si>
  <si>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</si>
  <si>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</si>
  <si>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</si>
  <si>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</si>
  <si>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</si>
  <si>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</si>
  <si>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</si>
  <si>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</si>
  <si>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</si>
  <si>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</si>
  <si>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</si>
  <si>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</si>
  <si>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</si>
  <si>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</si>
  <si>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</si>
  <si>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</si>
  <si>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</si>
  <si>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</si>
  <si>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</si>
  <si>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</si>
  <si>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</si>
  <si>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</si>
  <si>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</si>
  <si>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</si>
  <si>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</si>
  <si>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</si>
  <si>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</si>
  <si>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</si>
  <si>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</si>
  <si>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</si>
  <si>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</si>
  <si>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</si>
  <si>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</si>
  <si>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</si>
  <si>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</si>
  <si>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</si>
  <si>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</si>
  <si>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</si>
  <si>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</si>
  <si>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</si>
  <si>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</si>
  <si>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</si>
  <si>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</si>
  <si>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</si>
  <si>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</si>
  <si>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</si>
  <si>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</si>
  <si>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</si>
  <si>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</si>
  <si>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</si>
  <si>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</si>
  <si>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</si>
  <si>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</si>
  <si>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</si>
  <si>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</si>
  <si>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</si>
  <si>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</si>
  <si>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</si>
  <si>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</si>
  <si>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</si>
  <si>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</si>
  <si>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</si>
  <si>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</si>
  <si>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</si>
  <si>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</si>
  <si>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</si>
  <si>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</si>
  <si>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</si>
  <si>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</si>
  <si>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</si>
  <si>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</si>
  <si>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</si>
  <si>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</si>
  <si>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</si>
  <si>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</si>
  <si>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</si>
  <si>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</si>
  <si>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</si>
  <si>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</si>
  <si>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</si>
  <si>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</si>
  <si>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</si>
  <si>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</si>
  <si>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</si>
  <si>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</si>
  <si>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</si>
  <si>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</si>
  <si>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</si>
  <si>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</si>
  <si>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</si>
  <si>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</si>
  <si>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</si>
  <si>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</si>
  <si>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</si>
  <si>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</si>
  <si>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</si>
  <si>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</si>
  <si>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</si>
  <si>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</si>
  <si>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</si>
  <si>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</si>
  <si>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</si>
  <si>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</si>
  <si>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</si>
  <si>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</si>
  <si>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</si>
  <si>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</si>
  <si>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</si>
  <si>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</si>
  <si>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</si>
  <si>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</si>
  <si>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</si>
  <si>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</si>
  <si>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</si>
  <si>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</si>
  <si>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</si>
  <si>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</si>
  <si>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</si>
  <si>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</si>
  <si>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</si>
  <si>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</si>
  <si>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</si>
  <si>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</si>
  <si>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</si>
  <si>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</si>
  <si>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</si>
  <si>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</si>
  <si>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</si>
  <si>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</si>
  <si>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</si>
  <si>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</si>
  <si>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</si>
  <si>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</si>
  <si>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</si>
  <si>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</si>
  <si>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</si>
  <si>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</si>
  <si>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</si>
  <si>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</si>
  <si>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</si>
  <si>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</si>
  <si>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</si>
  <si>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</si>
  <si>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</si>
  <si>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</si>
  <si>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</si>
  <si>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</si>
  <si>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</si>
  <si>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</si>
  <si>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</si>
  <si>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</si>
  <si>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</si>
  <si>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</si>
  <si>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</si>
  <si>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</si>
  <si>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</si>
  <si>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</si>
  <si>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</si>
  <si>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</si>
  <si>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</si>
  <si>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</si>
  <si>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</si>
  <si>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</si>
  <si>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</si>
  <si>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</si>
  <si>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</si>
  <si>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</si>
  <si>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</si>
  <si>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</si>
  <si>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</si>
  <si>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</si>
  <si>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</si>
  <si>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</si>
  <si>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</si>
  <si>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</si>
  <si>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</si>
  <si>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</si>
  <si>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</si>
  <si>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</si>
  <si>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</si>
  <si>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</si>
  <si>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</si>
  <si>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</si>
  <si>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</si>
  <si>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</si>
  <si>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</si>
  <si>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</si>
  <si>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</si>
  <si>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</si>
  <si>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</si>
  <si>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</si>
  <si>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</si>
  <si>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</si>
  <si>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</si>
  <si>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</si>
  <si>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</si>
  <si>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</si>
  <si>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</si>
  <si>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</si>
  <si>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</si>
  <si>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</si>
  <si>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</si>
  <si>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</si>
  <si>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</si>
  <si>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</si>
  <si>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</si>
  <si>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</si>
  <si>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</si>
  <si>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</si>
  <si>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</si>
  <si>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</si>
  <si>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</si>
  <si>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</si>
  <si>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</si>
  <si>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</si>
  <si>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</si>
  <si>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</si>
  <si>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</si>
  <si>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</si>
  <si>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</si>
  <si>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</si>
  <si>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</si>
  <si>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</si>
  <si>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</si>
  <si>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</si>
  <si>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</si>
  <si>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</si>
  <si>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</si>
  <si>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</si>
  <si>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</si>
  <si>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</si>
  <si>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</si>
  <si>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</si>
  <si>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</si>
  <si>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</si>
  <si>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</si>
  <si>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</si>
  <si>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</si>
  <si>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</si>
  <si>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</si>
  <si>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</si>
  <si>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</si>
  <si>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</si>
  <si>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</si>
  <si>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</si>
  <si>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</si>
  <si>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</si>
  <si>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</si>
  <si>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</si>
  <si>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</si>
  <si>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</si>
  <si>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</si>
  <si>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</si>
  <si>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</si>
  <si>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</si>
  <si>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</si>
  <si>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</si>
  <si>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</si>
  <si>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</si>
  <si>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</si>
  <si>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</si>
  <si>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</si>
  <si>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</si>
  <si>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</si>
  <si>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</si>
  <si>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</si>
  <si>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</si>
  <si>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</si>
  <si>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</si>
  <si>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</si>
  <si>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</si>
  <si>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</si>
  <si>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</si>
  <si>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</si>
  <si>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</si>
  <si>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</si>
  <si>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</si>
  <si>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</si>
  <si>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</si>
  <si>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</si>
  <si>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</si>
  <si>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</si>
  <si>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</si>
  <si>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</si>
  <si>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</si>
  <si>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</si>
  <si>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</si>
  <si>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</si>
  <si>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</si>
  <si>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</si>
  <si>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</si>
  <si>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</si>
  <si>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</si>
  <si>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</si>
  <si>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</si>
  <si>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</si>
  <si>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</si>
  <si>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</si>
  <si>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</si>
  <si>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</si>
  <si>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</si>
  <si>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</si>
  <si>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</si>
  <si>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</si>
  <si>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</si>
  <si>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</si>
  <si>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</si>
  <si>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</si>
  <si>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</si>
  <si>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</si>
  <si>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</si>
  <si>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</si>
  <si>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</si>
  <si>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</si>
  <si>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</si>
  <si>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</si>
  <si>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</si>
  <si>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</si>
  <si>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</si>
  <si>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</si>
  <si>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</si>
  <si>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</si>
  <si>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</si>
  <si>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</si>
  <si>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</si>
  <si>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</si>
  <si>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</si>
  <si>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</si>
  <si>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</si>
  <si>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</si>
  <si>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</si>
  <si>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</si>
  <si>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</si>
  <si>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</si>
  <si>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</si>
  <si>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</si>
  <si>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</si>
  <si>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</si>
  <si>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</si>
  <si>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</si>
  <si>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</si>
  <si>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</si>
  <si>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</si>
  <si>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</si>
  <si>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</si>
  <si>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</si>
  <si>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</si>
  <si>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</si>
  <si>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</si>
  <si>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</si>
  <si>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</si>
  <si>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</si>
  <si>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</si>
  <si>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</si>
  <si>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</si>
  <si>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</si>
  <si>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</si>
  <si>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</si>
  <si>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</si>
  <si>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</si>
  <si>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</si>
  <si>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</si>
  <si>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</si>
  <si>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</si>
  <si>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</si>
  <si>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</si>
  <si>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</si>
  <si>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</si>
  <si>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</si>
  <si>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</si>
  <si>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</si>
  <si>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</si>
  <si>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</si>
  <si>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</si>
  <si>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</si>
  <si>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</si>
  <si>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</si>
  <si>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</si>
  <si>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</si>
  <si>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</si>
  <si>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</si>
  <si>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</si>
  <si>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</si>
  <si>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</si>
  <si>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</si>
  <si>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</si>
  <si>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</si>
  <si>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</si>
  <si>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</si>
  <si>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</si>
  <si>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</si>
  <si>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</si>
  <si>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</si>
  <si>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</si>
  <si>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</si>
  <si>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</si>
  <si>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</si>
  <si>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</si>
  <si>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</si>
  <si>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</si>
  <si>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</si>
  <si>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</si>
  <si>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</si>
  <si>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</si>
  <si>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</si>
  <si>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</si>
  <si>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</si>
  <si>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</si>
  <si>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</si>
  <si>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</si>
  <si>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</si>
  <si>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</si>
  <si>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</si>
  <si>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</si>
  <si>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</si>
  <si>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</si>
  <si>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</si>
  <si>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</si>
  <si>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</si>
  <si>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</si>
  <si>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</si>
  <si>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</si>
  <si>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</si>
  <si>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</si>
  <si>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</si>
  <si>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</si>
  <si>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</si>
  <si>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</si>
  <si>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</si>
  <si>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</si>
  <si>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</si>
  <si>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</si>
  <si>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</si>
  <si>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</si>
  <si>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</si>
  <si>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</si>
  <si>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</si>
  <si>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</si>
  <si>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</si>
  <si>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</si>
  <si>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</si>
  <si>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</si>
  <si>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</si>
  <si>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</si>
  <si>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</si>
  <si>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</si>
  <si>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</si>
  <si>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</si>
  <si>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</si>
  <si>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</si>
  <si>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</si>
  <si>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</si>
  <si>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</si>
  <si>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</si>
  <si>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</si>
  <si>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</si>
  <si>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</si>
  <si>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</si>
  <si>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</si>
  <si>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</si>
  <si>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</si>
  <si>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</si>
  <si>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</si>
  <si>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</si>
  <si>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</si>
  <si>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</si>
  <si>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</si>
  <si>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</si>
  <si>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</si>
  <si>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</si>
  <si>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</si>
  <si>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</si>
  <si>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</si>
  <si>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</si>
  <si>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</si>
  <si>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</si>
  <si>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</si>
  <si>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</si>
  <si>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</si>
  <si>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</si>
  <si>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</si>
  <si>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</si>
  <si>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</si>
  <si>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</si>
  <si>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</si>
  <si>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</si>
  <si>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</si>
  <si>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</si>
  <si>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</si>
  <si>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</si>
  <si>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</si>
  <si>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</si>
  <si>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</si>
  <si>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</si>
  <si>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</si>
  <si>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</si>
  <si>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</si>
  <si>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</si>
  <si>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</si>
  <si>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</si>
  <si>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</si>
  <si>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</si>
  <si>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</si>
  <si>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</si>
  <si>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</si>
  <si>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</si>
  <si>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</si>
  <si>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</si>
  <si>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</si>
  <si>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</si>
  <si>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</si>
  <si>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</si>
  <si>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</si>
  <si>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</si>
  <si>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</si>
  <si>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</si>
  <si>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</si>
  <si>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</si>
  <si>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</si>
  <si>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</si>
  <si>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</si>
  <si>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</si>
  <si>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</si>
  <si>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</si>
  <si>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</si>
  <si>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</si>
  <si>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</si>
  <si>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</si>
  <si>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</si>
  <si>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</si>
  <si>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</si>
  <si>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</si>
  <si>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</si>
  <si>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</si>
  <si>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</si>
  <si>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</si>
  <si>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</si>
  <si>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</si>
  <si>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</si>
  <si>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</si>
  <si>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</si>
  <si>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</si>
  <si>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</si>
  <si>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</si>
  <si>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</si>
  <si>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</si>
  <si>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</si>
  <si>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</si>
  <si>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</si>
  <si>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</si>
  <si>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</si>
  <si>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</si>
  <si>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</si>
  <si>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</si>
  <si>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</si>
  <si>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</si>
  <si>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</si>
  <si>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</si>
  <si>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</si>
  <si>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</si>
  <si>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</si>
  <si>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</si>
  <si>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</si>
  <si>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</si>
  <si>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</si>
  <si>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</si>
  <si>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</si>
  <si>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</si>
  <si>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</si>
  <si>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</si>
  <si>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</si>
  <si>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</si>
  <si>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</si>
  <si>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</si>
  <si>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</si>
  <si>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</si>
  <si>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</si>
  <si>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</si>
  <si>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</si>
  <si>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</si>
  <si>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</si>
  <si>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</si>
  <si>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</si>
  <si>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</si>
  <si>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</si>
  <si>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</si>
  <si>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</si>
  <si>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</si>
  <si>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</si>
  <si>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</si>
  <si>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</si>
  <si>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</si>
  <si>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</si>
  <si>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</si>
  <si>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</si>
  <si>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</si>
  <si>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</si>
  <si>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</si>
  <si>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</si>
  <si>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</si>
  <si>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</si>
  <si>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</si>
  <si>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</si>
  <si>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</si>
  <si>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</si>
  <si>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</si>
  <si>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</si>
  <si>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</si>
  <si>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</si>
  <si>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</si>
  <si>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</si>
  <si>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</si>
  <si>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</si>
  <si>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</si>
  <si>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</si>
  <si>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</si>
  <si>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</si>
  <si>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</si>
  <si>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</si>
  <si>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</si>
  <si>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</si>
  <si>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</si>
  <si>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</si>
  <si>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</si>
  <si>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</si>
  <si>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</si>
  <si>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</si>
  <si>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</si>
  <si>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</si>
  <si>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</si>
  <si>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</si>
  <si>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</si>
  <si>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</si>
  <si>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</si>
  <si>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</si>
  <si>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</si>
  <si>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</si>
  <si>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</si>
  <si>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</si>
  <si>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</si>
  <si>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</si>
  <si>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</si>
  <si>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</si>
  <si>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</si>
  <si>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</si>
  <si>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</si>
  <si>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</si>
  <si>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</si>
  <si>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</si>
  <si>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</si>
  <si>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</si>
  <si>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</si>
  <si>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</si>
  <si>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</si>
  <si>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</si>
  <si>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</si>
  <si>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</si>
  <si>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</si>
  <si>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</si>
  <si>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</si>
  <si>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</si>
  <si>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</si>
  <si>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</si>
  <si>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</si>
  <si>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</si>
  <si>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</si>
  <si>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</si>
  <si>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</si>
  <si>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</si>
  <si>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</si>
  <si>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</si>
  <si>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</si>
  <si>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</si>
  <si>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</si>
  <si>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</si>
  <si>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</si>
  <si>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</si>
  <si>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</si>
  <si>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</si>
  <si>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</si>
  <si>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</si>
  <si>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</si>
  <si>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</si>
  <si>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</si>
  <si>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</si>
  <si>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</si>
  <si>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</si>
  <si>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</si>
  <si>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</si>
  <si>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</si>
  <si>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</si>
  <si>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</si>
  <si>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</si>
  <si>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</si>
  <si>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</si>
  <si>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</si>
  <si>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</si>
  <si>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</si>
  <si>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</si>
  <si>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</si>
  <si>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</si>
  <si>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</si>
  <si>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</si>
  <si>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</si>
  <si>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</si>
  <si>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</si>
  <si>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</si>
  <si>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</si>
  <si>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</si>
  <si>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</si>
  <si>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</si>
  <si>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</si>
  <si>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</si>
  <si>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</si>
  <si>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</si>
  <si>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</si>
  <si>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</si>
  <si>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</si>
  <si>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</si>
  <si>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</si>
  <si>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</si>
  <si>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</si>
  <si>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</si>
  <si>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</si>
  <si>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</si>
  <si>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</si>
  <si>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</si>
  <si>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</si>
  <si>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</si>
  <si>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</si>
  <si>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</si>
  <si>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</si>
  <si>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</si>
  <si>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</si>
  <si>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</si>
  <si>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</si>
  <si>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</si>
  <si>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</si>
  <si>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</si>
  <si>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</si>
  <si>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</si>
  <si>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</si>
  <si>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</si>
  <si>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</si>
  <si>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</si>
  <si>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</si>
  <si>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</si>
  <si>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</si>
  <si>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</si>
  <si>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</si>
  <si>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</si>
  <si>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</si>
  <si>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</si>
  <si>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</si>
  <si>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</si>
  <si>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</si>
  <si>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</si>
  <si>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</si>
  <si>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</si>
  <si>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</si>
  <si>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</si>
  <si>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</si>
  <si>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</si>
  <si>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</si>
  <si>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</si>
  <si>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</si>
  <si>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</si>
  <si>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</si>
  <si>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</si>
  <si>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</si>
  <si>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</si>
  <si>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</si>
  <si>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</si>
  <si>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</si>
  <si>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</si>
  <si>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</si>
  <si>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</si>
  <si>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</si>
  <si>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</si>
  <si>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</si>
  <si>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</si>
  <si>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</si>
  <si>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</si>
  <si>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</si>
  <si>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</si>
  <si>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</si>
  <si>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</si>
  <si>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</si>
  <si>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</si>
  <si>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</si>
  <si>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</si>
  <si>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</si>
  <si>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</si>
  <si>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</si>
  <si>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</si>
  <si>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</si>
  <si>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</si>
  <si>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</si>
  <si>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</si>
  <si>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</si>
  <si>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</si>
  <si>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</si>
  <si>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</si>
  <si>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</si>
  <si>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</si>
  <si>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</si>
  <si>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</si>
  <si>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</si>
  <si>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</si>
  <si>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</si>
  <si>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</si>
  <si>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</si>
  <si>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</si>
  <si>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</si>
  <si>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</si>
  <si>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</si>
  <si>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</si>
  <si>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</si>
  <si>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</si>
  <si>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</si>
  <si>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</si>
  <si>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</si>
  <si>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</si>
  <si>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</si>
  <si>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</si>
  <si>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</si>
  <si>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</si>
  <si>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</si>
  <si>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</si>
  <si>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</si>
  <si>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</si>
  <si>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</si>
  <si>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</si>
  <si>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</si>
  <si>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</si>
  <si>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</si>
  <si>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</si>
  <si>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</si>
  <si>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</si>
  <si>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</si>
  <si>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</si>
  <si>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</si>
  <si>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</si>
  <si>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</si>
  <si>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</si>
  <si>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</si>
  <si>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</si>
  <si>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</si>
  <si>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</si>
  <si>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</si>
  <si>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</si>
  <si>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</si>
  <si>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</si>
  <si>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</si>
  <si>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</si>
  <si>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</si>
  <si>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</si>
  <si>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</si>
  <si>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</si>
  <si>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</si>
  <si>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</si>
  <si>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</si>
  <si>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</si>
  <si>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</si>
  <si>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</si>
  <si>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</si>
  <si>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</si>
  <si>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</si>
  <si>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</si>
  <si>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</si>
  <si>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</si>
  <si>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</si>
  <si>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</si>
  <si>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</si>
  <si>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</si>
  <si>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</si>
  <si>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</si>
  <si>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</si>
  <si>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</si>
  <si>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</si>
  <si>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</si>
  <si>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</si>
  <si>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</si>
  <si>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</si>
  <si>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</si>
  <si>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</si>
  <si>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</si>
  <si>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</si>
  <si>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</si>
  <si>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</si>
  <si>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</si>
  <si>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</si>
  <si>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</si>
  <si>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</si>
  <si>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</si>
  <si>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</si>
  <si>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</si>
  <si>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</si>
  <si>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</si>
  <si>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</si>
  <si>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</si>
  <si>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</si>
  <si>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</si>
  <si>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</si>
  <si>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</si>
  <si>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</si>
  <si>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</si>
  <si>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</si>
  <si>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</si>
  <si>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</si>
  <si>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</si>
  <si>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</si>
  <si>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</si>
  <si>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</si>
  <si>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</si>
  <si>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</si>
  <si>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</si>
  <si>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</si>
  <si>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</si>
  <si>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</si>
  <si>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</si>
  <si>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</si>
  <si>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</si>
  <si>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</si>
  <si>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</si>
  <si>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</si>
  <si>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</si>
  <si>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</si>
  <si>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</si>
  <si>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</si>
  <si>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</si>
  <si>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</si>
  <si>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</si>
  <si>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</si>
  <si>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</si>
  <si>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</si>
  <si>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</si>
  <si>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</si>
  <si>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</si>
  <si>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</si>
  <si>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</si>
  <si>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</si>
  <si>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</si>
  <si>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</si>
  <si>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</si>
  <si>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</si>
  <si>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</si>
  <si>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</si>
  <si>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</si>
  <si>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</si>
  <si>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</si>
  <si>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</si>
  <si>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</si>
  <si>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</si>
  <si>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</si>
  <si>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</si>
  <si>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</si>
  <si>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</si>
  <si>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</si>
  <si>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</si>
  <si>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</si>
  <si>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</si>
  <si>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</si>
  <si>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</si>
  <si>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</si>
  <si>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</si>
  <si>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</si>
  <si>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</si>
  <si>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</si>
  <si>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</si>
  <si>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</si>
  <si>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</si>
  <si>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</si>
  <si>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</si>
  <si>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</si>
  <si>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</si>
  <si>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</si>
  <si>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</si>
  <si>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</si>
  <si>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</si>
  <si>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</si>
  <si>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</si>
  <si>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</si>
  <si>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</si>
  <si>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</si>
  <si>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</si>
  <si>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</si>
  <si>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</si>
  <si>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</si>
  <si>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</si>
  <si>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</si>
  <si>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</si>
  <si>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</si>
  <si>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</si>
  <si>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</si>
  <si>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</si>
  <si>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</si>
  <si>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</si>
  <si>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</si>
  <si>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</si>
  <si>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</si>
  <si>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</si>
  <si>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</si>
  <si>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</si>
  <si>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</si>
  <si>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</si>
  <si>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</si>
  <si>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</si>
  <si>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</si>
  <si>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</si>
  <si>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</si>
  <si>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</si>
  <si>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</si>
  <si>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</si>
  <si>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</si>
  <si>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</si>
  <si>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</si>
  <si>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</si>
  <si>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</si>
  <si>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</si>
  <si>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</si>
  <si>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</si>
  <si>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</si>
  <si>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</si>
  <si>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</si>
  <si>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</si>
  <si>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</si>
  <si>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</si>
  <si>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</si>
  <si>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</si>
  <si>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</si>
  <si>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</si>
  <si>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</si>
  <si>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</si>
  <si>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</si>
  <si>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</si>
  <si>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</si>
  <si>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</si>
  <si>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</si>
  <si>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</si>
  <si>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</si>
  <si>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</si>
  <si>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</si>
  <si>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</si>
  <si>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</si>
  <si>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</si>
  <si>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</si>
  <si>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</si>
  <si>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</si>
  <si>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</si>
  <si>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</si>
  <si>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</si>
  <si>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</si>
  <si>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</si>
  <si>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</si>
  <si>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</si>
  <si>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</si>
  <si>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</si>
  <si>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</si>
  <si>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</si>
  <si>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</si>
  <si>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</si>
  <si>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</si>
  <si>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</si>
  <si>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</si>
  <si>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</si>
  <si>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</si>
  <si>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</si>
  <si>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</si>
  <si>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</si>
  <si>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</si>
  <si>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</si>
  <si>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</si>
  <si>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</si>
  <si>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</si>
  <si>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</si>
  <si>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</si>
  <si>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</si>
  <si>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</si>
  <si>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</si>
  <si>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</si>
  <si>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</si>
  <si>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</si>
  <si>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</si>
  <si>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</si>
  <si>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</si>
  <si>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</si>
  <si>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</si>
  <si>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</si>
  <si>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</si>
  <si>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</si>
  <si>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</si>
  <si>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</si>
  <si>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</si>
  <si>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</si>
  <si>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</si>
  <si>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</si>
  <si>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</si>
  <si>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</si>
  <si>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</si>
  <si>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</si>
  <si>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</si>
  <si>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</si>
  <si>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</si>
  <si>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</si>
  <si>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</si>
  <si>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</si>
  <si>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</si>
  <si>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</si>
  <si>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</si>
  <si>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</si>
  <si>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</si>
  <si>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</si>
  <si>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</si>
  <si>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</si>
  <si>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</si>
  <si>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</si>
  <si>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</si>
  <si>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</si>
  <si>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</si>
  <si>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</si>
  <si>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</si>
  <si>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</si>
  <si>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</si>
  <si>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</si>
  <si>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</si>
  <si>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</si>
  <si>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</si>
  <si>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</si>
  <si>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</si>
  <si>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</si>
  <si>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</si>
  <si>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</si>
  <si>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</si>
  <si>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</si>
  <si>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</si>
  <si>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</si>
  <si>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</si>
  <si>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</si>
  <si>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</si>
  <si>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</si>
  <si>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</si>
  <si>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</si>
  <si>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</si>
  <si>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</si>
  <si>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</si>
  <si>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</si>
  <si>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</si>
  <si>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</si>
  <si>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</si>
  <si>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</si>
  <si>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</si>
  <si>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</si>
  <si>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</si>
  <si>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</si>
  <si>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</si>
  <si>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</si>
  <si>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</si>
  <si>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</si>
  <si>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</si>
  <si>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</si>
  <si>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</si>
  <si>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</si>
  <si>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</si>
  <si>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</si>
  <si>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</si>
  <si>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</si>
  <si>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</si>
  <si>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</si>
  <si>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</si>
  <si>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</si>
  <si>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</si>
  <si>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</si>
  <si>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</si>
  <si>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</si>
  <si>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</si>
  <si>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</si>
  <si>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</si>
  <si>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</si>
  <si>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</si>
  <si>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</si>
  <si>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</si>
  <si>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</si>
  <si>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</si>
  <si>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</si>
  <si>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</si>
  <si>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</si>
  <si>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</si>
  <si>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</si>
  <si>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</si>
  <si>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</si>
  <si>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</si>
  <si>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</si>
  <si>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</si>
  <si>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</si>
  <si>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</si>
  <si>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</si>
  <si>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</si>
  <si>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</si>
  <si>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</si>
  <si>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</si>
  <si>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</si>
  <si>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</si>
  <si>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</si>
  <si>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</si>
  <si>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</si>
  <si>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</si>
  <si>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</si>
  <si>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</si>
  <si>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</si>
  <si>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</si>
  <si>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</si>
  <si>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</si>
  <si>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</si>
  <si>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</si>
  <si>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</si>
  <si>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</si>
  <si>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</si>
  <si>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</si>
  <si>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</si>
  <si>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</si>
  <si>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</si>
  <si>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</si>
  <si>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</si>
  <si>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</si>
  <si>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</si>
  <si>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</si>
  <si>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</si>
  <si>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</si>
  <si>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</si>
  <si>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</si>
  <si>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</si>
  <si>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</si>
  <si>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</si>
  <si>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</si>
  <si>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</si>
  <si>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</si>
  <si>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</si>
  <si>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</si>
  <si>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</si>
  <si>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</si>
  <si>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</si>
  <si>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</si>
  <si>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</si>
  <si>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</si>
  <si>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</si>
  <si>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</si>
  <si>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</si>
  <si>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</si>
  <si>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</si>
  <si>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</si>
  <si>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</si>
  <si>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</si>
  <si>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</si>
  <si>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</si>
  <si>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</si>
  <si>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</si>
  <si>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</si>
  <si>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</si>
  <si>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</si>
  <si>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</si>
  <si>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</si>
  <si>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</si>
  <si>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</si>
  <si>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</si>
  <si>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</si>
  <si>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</si>
  <si>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</si>
  <si>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</si>
  <si>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</si>
  <si>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</si>
  <si>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</si>
  <si>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</si>
  <si>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</si>
  <si>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</si>
  <si>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</si>
  <si>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</si>
  <si>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</si>
  <si>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</si>
  <si>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</si>
  <si>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</si>
  <si>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</si>
  <si>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</si>
  <si>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</si>
  <si>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</si>
  <si>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</si>
  <si>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</si>
  <si>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</si>
  <si>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</si>
  <si>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</si>
  <si>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</si>
  <si>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</si>
  <si>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</si>
  <si>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</si>
  <si>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</si>
  <si>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</si>
  <si>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</si>
  <si>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</si>
  <si>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</si>
  <si>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</si>
  <si>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</si>
  <si>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</si>
  <si>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</si>
  <si>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</si>
  <si>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</si>
  <si>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</si>
  <si>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</si>
  <si>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</si>
  <si>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</si>
  <si>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</si>
  <si>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</si>
  <si>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</si>
  <si>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</si>
  <si>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</si>
  <si>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</si>
  <si>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</si>
  <si>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</si>
  <si>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</si>
  <si>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</si>
  <si>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</si>
  <si>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</si>
  <si>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</si>
  <si>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</si>
  <si>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</si>
  <si>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</si>
  <si>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</si>
  <si>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</si>
  <si>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</si>
  <si>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</si>
  <si>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</si>
  <si>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</si>
  <si>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</si>
  <si>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</si>
  <si>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</si>
  <si>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</si>
  <si>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</si>
  <si>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</si>
  <si>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</si>
  <si>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</si>
  <si>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</si>
  <si>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</si>
  <si>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</si>
  <si>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</si>
  <si>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</si>
  <si>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</si>
  <si>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</si>
  <si>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</si>
  <si>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</si>
  <si>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</si>
  <si>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</si>
  <si>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</si>
  <si>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</si>
  <si>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</si>
  <si>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</si>
  <si>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</si>
  <si>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</si>
  <si>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</si>
  <si>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</si>
  <si>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</si>
  <si>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</si>
  <si>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</si>
  <si>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</si>
  <si>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</si>
  <si>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</si>
  <si>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</si>
  <si>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</si>
  <si>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</si>
  <si>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</si>
  <si>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</si>
  <si>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</si>
  <si>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</si>
  <si>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</si>
  <si>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</si>
  <si>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</si>
  <si>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</si>
  <si>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</si>
  <si>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</si>
  <si>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</si>
  <si>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</si>
  <si>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</si>
  <si>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</si>
  <si>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</si>
  <si>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</si>
  <si>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</si>
  <si>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</si>
  <si>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</si>
  <si>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</si>
  <si>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</si>
  <si>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</si>
  <si>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</si>
  <si>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</si>
  <si>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</si>
  <si>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</si>
  <si>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</si>
  <si>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</si>
  <si>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</si>
  <si>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</si>
  <si>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</si>
  <si>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</si>
  <si>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</si>
  <si>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</si>
  <si>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</si>
  <si>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</si>
  <si>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</si>
  <si>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</si>
  <si>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</si>
  <si>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</si>
  <si>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</si>
  <si>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</si>
  <si>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</si>
  <si>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</si>
  <si>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</si>
  <si>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</si>
  <si>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</si>
  <si>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</si>
  <si>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</si>
  <si>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</si>
  <si>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</si>
  <si>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</si>
  <si>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</si>
  <si>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</si>
  <si>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</si>
  <si>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</si>
  <si>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</si>
  <si>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</si>
  <si>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</si>
  <si>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</si>
  <si>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</si>
  <si>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</si>
  <si>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</si>
  <si>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</si>
  <si>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</si>
  <si>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</si>
  <si>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</si>
  <si>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</si>
  <si>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</si>
  <si>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</si>
  <si>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</si>
  <si>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</si>
  <si>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</si>
  <si>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</si>
  <si>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</si>
  <si>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</si>
  <si>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</si>
  <si>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</si>
  <si>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</si>
  <si>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</si>
  <si>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</si>
  <si>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</si>
  <si>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</si>
  <si>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</si>
  <si>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</si>
  <si>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</si>
  <si>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</si>
  <si>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</si>
  <si>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</si>
  <si>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</si>
  <si>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</si>
  <si>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</si>
  <si>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</si>
  <si>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</si>
  <si>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</si>
  <si>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</si>
  <si>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</si>
  <si>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</si>
  <si>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</si>
  <si>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</si>
  <si>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</si>
  <si>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</si>
  <si>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</si>
  <si>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</si>
  <si>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</si>
  <si>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</si>
  <si>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</si>
  <si>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</si>
  <si>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</si>
  <si>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</si>
  <si>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</si>
  <si>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</si>
  <si>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</si>
  <si>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</si>
  <si>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</si>
  <si>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</si>
  <si>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</si>
  <si>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</si>
  <si>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</si>
  <si>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</si>
  <si>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</si>
  <si>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</si>
  <si>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</si>
  <si>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</si>
  <si>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</si>
  <si>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</si>
  <si>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</si>
  <si>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</si>
  <si>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</si>
  <si>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</si>
  <si>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</si>
  <si>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</si>
  <si>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</si>
  <si>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</si>
  <si>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</si>
  <si>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</si>
  <si>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</si>
  <si>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</si>
  <si>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</si>
  <si>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</si>
  <si>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</si>
  <si>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</si>
  <si>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</si>
  <si>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</si>
  <si>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</si>
  <si>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</si>
  <si>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</si>
  <si>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</si>
  <si>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</si>
  <si>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</si>
  <si>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</si>
  <si>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</si>
  <si>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</si>
  <si>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</si>
  <si>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</si>
  <si>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</si>
  <si>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</si>
  <si>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</si>
  <si>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</si>
  <si>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</si>
  <si>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</si>
  <si>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</si>
  <si>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</si>
  <si>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</si>
  <si>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</si>
  <si>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</si>
  <si>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</si>
  <si>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</si>
  <si>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</si>
  <si>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</si>
  <si>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</si>
  <si>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</si>
  <si>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</si>
  <si>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</si>
  <si>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</si>
  <si>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</si>
  <si>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</si>
  <si>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</si>
  <si>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</si>
  <si>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</si>
  <si>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</si>
  <si>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</si>
  <si>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</si>
  <si>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</si>
  <si>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</si>
  <si>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</si>
  <si>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</si>
  <si>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</si>
  <si>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</si>
  <si>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</si>
  <si>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</si>
  <si>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</si>
  <si>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</si>
  <si>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</si>
  <si>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</si>
  <si>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</si>
  <si>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</si>
  <si>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</si>
  <si>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</si>
  <si>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</si>
  <si>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</si>
  <si>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</si>
  <si>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</si>
  <si>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</si>
  <si>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</si>
  <si>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</si>
  <si>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</si>
  <si>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</si>
  <si>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</si>
  <si>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</si>
  <si>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</si>
  <si>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</si>
  <si>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</si>
  <si>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</si>
  <si>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</si>
  <si>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</si>
  <si>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</si>
  <si>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</si>
  <si>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</si>
  <si>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</si>
  <si>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</si>
  <si>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</si>
  <si>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</si>
  <si>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</si>
  <si>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</si>
  <si>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</si>
  <si>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</si>
  <si>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</si>
  <si>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</si>
  <si>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</si>
  <si>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</si>
  <si>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</si>
  <si>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</si>
  <si>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</si>
  <si>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</si>
  <si>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</si>
  <si>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</si>
  <si>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</si>
  <si>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</si>
  <si>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</si>
  <si>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</si>
  <si>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</si>
  <si>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</si>
  <si>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</si>
  <si>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</si>
  <si>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</si>
  <si>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</si>
  <si>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</si>
  <si>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</si>
  <si>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</si>
  <si>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</si>
  <si>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</si>
  <si>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</si>
  <si>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</si>
  <si>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</si>
  <si>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</si>
  <si>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</si>
  <si>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</si>
  <si>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</si>
  <si>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</si>
  <si>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</si>
  <si>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</si>
  <si>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</si>
  <si>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</si>
  <si>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</si>
  <si>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</si>
  <si>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</si>
  <si>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</si>
  <si>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</si>
  <si>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</si>
  <si>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</si>
  <si>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</si>
  <si>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</si>
  <si>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</si>
  <si>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</si>
  <si>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</si>
  <si>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</si>
  <si>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</si>
  <si>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</si>
  <si>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</si>
  <si>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</si>
  <si>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</si>
  <si>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</si>
  <si>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</si>
  <si>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</si>
  <si>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</si>
  <si>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</si>
  <si>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</si>
  <si>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</si>
  <si>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</si>
  <si>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</si>
  <si>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</si>
  <si>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</si>
  <si>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</si>
  <si>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</si>
  <si>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</si>
  <si>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</si>
  <si>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</si>
  <si>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</si>
  <si>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</si>
  <si>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</si>
  <si>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</si>
  <si>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</si>
  <si>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</si>
  <si>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</si>
  <si>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</si>
  <si>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</si>
  <si>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</si>
  <si>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</si>
  <si>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</si>
  <si>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</si>
  <si>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</si>
  <si>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</si>
  <si>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</si>
  <si>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</si>
  <si>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</si>
  <si>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</si>
  <si>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</si>
  <si>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</si>
  <si>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</si>
  <si>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</si>
  <si>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</si>
  <si>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</si>
  <si>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</si>
  <si>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</si>
  <si>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</si>
  <si>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</si>
  <si>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</si>
  <si>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</si>
  <si>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</si>
  <si>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</si>
  <si>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</si>
  <si>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</si>
  <si>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</si>
  <si>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</si>
  <si>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</si>
  <si>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</si>
  <si>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</si>
  <si>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</si>
  <si>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</si>
  <si>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</si>
  <si>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</si>
  <si>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</si>
  <si>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</si>
  <si>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</si>
  <si>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</si>
  <si>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</si>
  <si>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</si>
  <si>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</si>
  <si>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</si>
  <si>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</si>
  <si>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</si>
  <si>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</si>
  <si>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</si>
  <si>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</si>
  <si>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</si>
  <si>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</si>
  <si>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</si>
  <si>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</si>
  <si>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</si>
  <si>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</si>
  <si>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</si>
  <si>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</si>
  <si>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</si>
  <si>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</si>
  <si>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</si>
  <si>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</si>
  <si>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</si>
  <si>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</si>
  <si>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</si>
  <si>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</si>
  <si>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</si>
  <si>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</si>
  <si>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</si>
  <si>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</si>
  <si>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</si>
  <si>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</si>
  <si>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</si>
  <si>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</si>
  <si>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</si>
  <si>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</si>
  <si>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</si>
  <si>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</si>
  <si>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</si>
  <si>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</si>
  <si>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</si>
  <si>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</si>
  <si>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</si>
  <si>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</si>
  <si>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</si>
  <si>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</si>
  <si>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</si>
  <si>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</si>
  <si>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</si>
  <si>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</si>
  <si>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</si>
  <si>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</si>
  <si>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</si>
  <si>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</si>
  <si>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</si>
  <si>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</si>
  <si>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</si>
  <si>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</si>
  <si>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</si>
  <si>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</si>
  <si>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</si>
  <si>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</si>
  <si>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</si>
  <si>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</si>
  <si>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</si>
  <si>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</si>
  <si>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</si>
  <si>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</si>
  <si>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</si>
  <si>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</si>
  <si>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</si>
  <si>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</si>
  <si>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</si>
  <si>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</si>
  <si>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</si>
  <si>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</si>
  <si>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</si>
  <si>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</si>
  <si>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</si>
  <si>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</si>
  <si>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</si>
  <si>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</si>
  <si>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</si>
  <si>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</si>
  <si>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</si>
  <si>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</si>
  <si>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</si>
  <si>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</si>
  <si>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</si>
  <si>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</si>
  <si>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</si>
  <si>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</si>
  <si>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</si>
  <si>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</si>
  <si>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</si>
  <si>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</si>
  <si>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</si>
  <si>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</si>
  <si>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</si>
  <si>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</si>
  <si>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</si>
  <si>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</si>
  <si>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</si>
  <si>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</si>
  <si>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</si>
  <si>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</si>
  <si>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</si>
  <si>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</si>
  <si>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</si>
  <si>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</si>
  <si>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</si>
  <si>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</si>
  <si>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</si>
  <si>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</si>
  <si>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</si>
  <si>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</si>
  <si>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</si>
  <si>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</si>
  <si>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</si>
  <si>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</si>
  <si>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</si>
  <si>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</si>
  <si>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</si>
  <si>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</si>
  <si>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</si>
  <si>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</si>
  <si>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</si>
  <si>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</si>
  <si>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</si>
  <si>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</si>
  <si>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</si>
  <si>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</si>
  <si>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</si>
  <si>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</si>
  <si>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</si>
  <si>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</si>
  <si>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</si>
  <si>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</si>
  <si>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</si>
  <si>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</si>
  <si>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</si>
  <si>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</si>
  <si>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</si>
  <si>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</si>
  <si>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</si>
  <si>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</si>
  <si>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</si>
  <si>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</si>
  <si>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</si>
  <si>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</si>
  <si>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</si>
  <si>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</si>
  <si>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</si>
  <si>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</si>
  <si>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</si>
  <si>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</si>
  <si>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</si>
  <si>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</si>
  <si>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</si>
  <si>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</si>
  <si>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</si>
  <si>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</si>
  <si>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</si>
  <si>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</si>
  <si>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</si>
  <si>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</si>
  <si>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</si>
  <si>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</si>
  <si>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</si>
  <si>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</si>
  <si>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</si>
  <si>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</si>
  <si>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</si>
  <si>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</si>
  <si>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</si>
  <si>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</si>
  <si>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</si>
  <si>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</si>
  <si>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</si>
  <si>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</si>
  <si>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</si>
  <si>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</si>
  <si>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</si>
  <si>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</si>
  <si>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</si>
  <si>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</si>
  <si>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</si>
  <si>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</si>
  <si>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</si>
  <si>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</si>
  <si>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</si>
  <si>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</si>
  <si>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</si>
  <si>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</si>
  <si>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</si>
  <si>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</si>
  <si>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</si>
  <si>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</si>
  <si>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</si>
  <si>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</si>
  <si>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</si>
  <si>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</si>
  <si>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</si>
  <si>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</si>
  <si>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</si>
  <si>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</si>
  <si>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</si>
  <si>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</si>
  <si>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</si>
  <si>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</si>
  <si>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</si>
  <si>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</si>
  <si>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</si>
  <si>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</si>
  <si>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</si>
  <si>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</si>
  <si>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</si>
  <si>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</si>
  <si>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</si>
  <si>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</si>
  <si>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</si>
  <si>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</si>
  <si>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</si>
  <si>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</si>
  <si>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</si>
  <si>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</si>
  <si>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</si>
  <si>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</si>
  <si>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</si>
  <si>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</si>
  <si>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</si>
  <si>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</si>
  <si>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</si>
  <si>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</si>
  <si>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</si>
  <si>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</si>
  <si>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</si>
  <si>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</si>
  <si>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</si>
  <si>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</si>
  <si>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</si>
  <si>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</si>
  <si>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</si>
  <si>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</si>
  <si>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</si>
  <si>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</si>
  <si>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</si>
  <si>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</si>
  <si>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</si>
  <si>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</si>
  <si>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</si>
  <si>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</si>
  <si>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</si>
  <si>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</si>
  <si>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</si>
  <si>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</si>
  <si>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</si>
  <si>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</si>
  <si>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</si>
  <si>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</si>
  <si>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</si>
  <si>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</si>
  <si>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</si>
  <si>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</si>
  <si>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</si>
  <si>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</si>
  <si>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</si>
  <si>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</si>
  <si>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</si>
  <si>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</si>
  <si>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</si>
  <si>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</si>
  <si>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</si>
  <si>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</si>
  <si>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</si>
  <si>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</si>
  <si>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</si>
  <si>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</si>
  <si>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</si>
  <si>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</si>
  <si>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</si>
  <si>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</si>
  <si>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</si>
  <si>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</si>
  <si>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</si>
  <si>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</si>
  <si>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</si>
  <si>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</si>
  <si>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</si>
  <si>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</si>
  <si>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</si>
  <si>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</si>
  <si>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</si>
  <si>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</si>
  <si>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</si>
  <si>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</si>
  <si>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</si>
  <si>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</si>
  <si>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</si>
  <si>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</si>
  <si>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</si>
  <si>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</si>
  <si>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</si>
  <si>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</si>
  <si>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</si>
  <si>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</si>
  <si>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</si>
  <si>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</si>
  <si>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</si>
  <si>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</si>
  <si>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</si>
  <si>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</si>
  <si>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</si>
  <si>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</si>
  <si>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</si>
  <si>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</si>
  <si>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</si>
  <si>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</si>
  <si>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</si>
  <si>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</si>
  <si>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</si>
  <si>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</si>
  <si>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</si>
  <si>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</si>
  <si>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</si>
  <si>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</si>
  <si>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</si>
  <si>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</si>
  <si>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</si>
  <si>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</si>
  <si>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</si>
  <si>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</si>
  <si>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</si>
  <si>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</si>
  <si>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</si>
  <si>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</si>
  <si>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</si>
  <si>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</si>
  <si>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</si>
  <si>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</si>
  <si>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</si>
  <si>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</si>
  <si>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</si>
  <si>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</si>
  <si>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</si>
  <si>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</si>
  <si>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</si>
  <si>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</si>
  <si>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</si>
  <si>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</si>
  <si>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</si>
  <si>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</si>
  <si>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</si>
  <si>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</si>
  <si>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</si>
  <si>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</si>
  <si>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</si>
  <si>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</si>
  <si>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</si>
  <si>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</si>
  <si>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</si>
  <si>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</si>
  <si>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</si>
  <si>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</si>
  <si>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</si>
  <si>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</si>
  <si>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</si>
  <si>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</si>
  <si>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</si>
  <si>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</si>
  <si>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</si>
  <si>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</si>
  <si>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</si>
  <si>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</si>
  <si>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</si>
  <si>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</si>
  <si>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</si>
  <si>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</si>
  <si>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</si>
  <si>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</si>
  <si>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</si>
  <si>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</si>
  <si>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</si>
  <si>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</si>
  <si>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</si>
  <si>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</si>
  <si>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</si>
  <si>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</si>
  <si>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</si>
  <si>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</si>
  <si>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</si>
  <si>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</si>
  <si>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</si>
  <si>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</si>
  <si>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</si>
  <si>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</si>
  <si>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</si>
  <si>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</si>
  <si>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</si>
  <si>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</si>
  <si>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</si>
  <si>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</si>
  <si>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</si>
  <si>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</si>
  <si>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</si>
  <si>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</si>
  <si>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</si>
  <si>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</si>
  <si>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</si>
  <si>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</si>
  <si>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</si>
  <si>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</si>
  <si>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</si>
  <si>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</si>
  <si>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</si>
  <si>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</si>
  <si>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</si>
  <si>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</si>
  <si>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</si>
  <si>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</si>
  <si>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</si>
  <si>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</si>
  <si>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</si>
  <si>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</si>
  <si>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</si>
  <si>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</si>
  <si>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</si>
  <si>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</si>
  <si>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</si>
  <si>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</si>
  <si>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</si>
  <si>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</si>
  <si>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</si>
  <si>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</si>
  <si>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</si>
  <si>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</si>
  <si>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</si>
  <si>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</si>
  <si>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</si>
  <si>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</si>
  <si>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</si>
  <si>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</si>
  <si>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</si>
  <si>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</si>
  <si>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</si>
  <si>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</si>
  <si>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</si>
  <si>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</si>
  <si>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</si>
  <si>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</si>
  <si>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</si>
  <si>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</si>
  <si>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</si>
  <si>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</si>
  <si>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</si>
  <si>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</si>
  <si>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</si>
  <si>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</si>
  <si>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</si>
  <si>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</si>
  <si>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</si>
  <si>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</si>
  <si>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</si>
  <si>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</si>
  <si>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</si>
  <si>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</si>
  <si>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</si>
  <si>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</si>
  <si>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</si>
  <si>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</si>
  <si>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</si>
  <si>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</si>
  <si>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</si>
  <si>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</si>
  <si>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</si>
  <si>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</si>
  <si>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</si>
  <si>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</si>
  <si>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</si>
  <si>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</si>
  <si>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</si>
  <si>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</si>
  <si>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</si>
  <si>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</si>
  <si>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</si>
  <si>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</si>
  <si>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</si>
  <si>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</si>
  <si>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</si>
  <si>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</si>
  <si>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</si>
  <si>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</si>
  <si>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</si>
  <si>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</si>
  <si>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</si>
  <si>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</si>
  <si>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</si>
  <si>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</si>
  <si>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</si>
  <si>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</si>
  <si>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</si>
  <si>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</si>
  <si>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</si>
  <si>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</si>
  <si>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</si>
  <si>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</si>
  <si>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</si>
  <si>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</si>
  <si>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</si>
  <si>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</si>
  <si>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</si>
  <si>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</si>
  <si>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</si>
  <si>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</si>
  <si>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</si>
  <si>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</si>
  <si>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</si>
  <si>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</si>
  <si>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</si>
  <si>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</si>
  <si>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</si>
  <si>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</si>
  <si>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</si>
  <si>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</si>
  <si>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</si>
  <si>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</si>
  <si>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</si>
  <si>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</si>
  <si>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</si>
  <si>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</si>
  <si>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</si>
  <si>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</si>
  <si>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</si>
  <si>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</si>
  <si>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</si>
  <si>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</si>
  <si>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</si>
  <si>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</si>
  <si>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</si>
  <si>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</si>
  <si>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</si>
  <si>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</si>
  <si>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</si>
  <si>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</si>
  <si>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</si>
  <si>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</si>
  <si>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</si>
  <si>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</si>
  <si>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</si>
  <si>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</si>
  <si>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</si>
  <si>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</si>
  <si>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</si>
  <si>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</si>
  <si>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</si>
  <si>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</si>
  <si>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</si>
  <si>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</si>
  <si>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</si>
  <si>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</si>
  <si>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</si>
  <si>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</si>
  <si>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</si>
  <si>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</si>
  <si>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</si>
  <si>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</si>
  <si>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</si>
  <si>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</si>
  <si>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</si>
  <si>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</si>
  <si>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</si>
  <si>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</si>
  <si>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</si>
  <si>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</si>
  <si>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</si>
  <si>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</si>
  <si>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</si>
  <si>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</si>
  <si>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</si>
  <si>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</si>
  <si>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</si>
  <si>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</si>
  <si>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</si>
  <si>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</si>
  <si>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</si>
  <si>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</si>
  <si>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</si>
  <si>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</si>
  <si>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</si>
  <si>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</si>
  <si>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</si>
  <si>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</si>
  <si>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</si>
  <si>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</si>
  <si>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</si>
  <si>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</si>
  <si>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</si>
  <si>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</si>
  <si>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</si>
  <si>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</si>
  <si>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</si>
  <si>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</si>
  <si>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</si>
  <si>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</si>
  <si>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</si>
  <si>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</si>
  <si>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</si>
  <si>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</si>
  <si>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</si>
  <si>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</si>
  <si>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</si>
  <si>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</si>
  <si>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</si>
  <si>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</si>
  <si>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</si>
  <si>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</si>
  <si>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</si>
  <si>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</si>
  <si>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</si>
  <si>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</si>
  <si>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</si>
  <si>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</si>
  <si>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</si>
  <si>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</si>
  <si>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</si>
  <si>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</si>
  <si>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</si>
  <si>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</si>
  <si>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</si>
  <si>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</si>
  <si>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</si>
  <si>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</si>
  <si>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</si>
  <si>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</si>
  <si>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</si>
  <si>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</si>
  <si>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</si>
  <si>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</si>
  <si>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</si>
  <si>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</si>
  <si>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</si>
  <si>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</si>
  <si>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</si>
  <si>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</si>
  <si>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</si>
  <si>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</si>
  <si>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</si>
  <si>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</si>
  <si>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</si>
  <si>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</si>
  <si>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</si>
  <si>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</si>
  <si>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</si>
  <si>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</si>
  <si>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</si>
  <si>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</si>
  <si>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</si>
  <si>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</si>
  <si>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</si>
  <si>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</si>
  <si>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</si>
  <si>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</si>
  <si>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</si>
  <si>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</si>
  <si>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</si>
  <si>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</si>
  <si>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</si>
  <si>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</si>
  <si>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</si>
  <si>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</si>
  <si>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</si>
  <si>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</si>
  <si>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</si>
  <si>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</si>
  <si>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</si>
  <si>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</si>
  <si>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</si>
  <si>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</si>
  <si>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</si>
  <si>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</si>
  <si>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</si>
  <si>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</si>
  <si>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</si>
  <si>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</si>
  <si>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</si>
  <si>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</si>
  <si>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</si>
  <si>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</si>
  <si>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</si>
  <si>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</si>
  <si>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</si>
  <si>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</si>
  <si>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</si>
  <si>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</si>
  <si>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</si>
  <si>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</si>
  <si>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</si>
  <si>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</si>
  <si>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</si>
  <si>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</si>
  <si>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</si>
  <si>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</si>
  <si>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</si>
  <si>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</si>
  <si>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</si>
  <si>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</si>
  <si>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</si>
  <si>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</si>
  <si>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</si>
  <si>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</si>
  <si>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</si>
  <si>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</si>
  <si>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</si>
  <si>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</si>
  <si>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</si>
  <si>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</si>
  <si>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</si>
  <si>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</si>
  <si>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</si>
  <si>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</si>
  <si>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</si>
  <si>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</si>
  <si>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</si>
  <si>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</si>
  <si>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</si>
  <si>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</si>
  <si>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</si>
  <si>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</si>
  <si>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</si>
  <si>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</si>
  <si>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</si>
  <si>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</si>
  <si>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</si>
  <si>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</si>
  <si>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</si>
  <si>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</si>
  <si>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</si>
  <si>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</si>
  <si>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</si>
  <si>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</si>
  <si>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</si>
  <si>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</si>
  <si>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</si>
  <si>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</si>
  <si>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</si>
  <si>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</si>
  <si>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</si>
  <si>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</si>
  <si>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</si>
  <si>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</si>
  <si>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</si>
  <si>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</si>
  <si>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</si>
  <si>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</si>
  <si>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</si>
  <si>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</si>
  <si>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</si>
  <si>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</si>
  <si>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</si>
  <si>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</si>
  <si>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</si>
  <si>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</si>
  <si>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</si>
  <si>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</si>
  <si>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</si>
  <si>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</si>
  <si>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</si>
  <si>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</si>
  <si>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</si>
  <si>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</si>
  <si>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</si>
  <si>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</si>
  <si>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</si>
  <si>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</si>
  <si>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</si>
  <si>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</si>
  <si>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</si>
  <si>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</si>
  <si>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</si>
  <si>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</si>
  <si>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</si>
  <si>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</si>
  <si>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</si>
  <si>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</si>
  <si>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</si>
  <si>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</si>
  <si>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</si>
  <si>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</si>
  <si>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</si>
  <si>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</si>
  <si>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</si>
  <si>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</si>
  <si>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</si>
  <si>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</si>
  <si>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</si>
  <si>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</si>
  <si>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</si>
  <si>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</si>
  <si>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</si>
  <si>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</si>
  <si>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</si>
  <si>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</si>
  <si>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</si>
  <si>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</si>
  <si>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</si>
  <si>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</si>
  <si>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</si>
  <si>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</si>
  <si>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</si>
  <si>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</si>
  <si>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</si>
  <si>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</si>
  <si>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</si>
  <si>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</si>
  <si>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</si>
  <si>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</si>
  <si>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</si>
  <si>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</si>
  <si>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</si>
  <si>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</si>
  <si>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</si>
  <si>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</si>
  <si>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</si>
  <si>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</si>
  <si>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</si>
  <si>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</si>
  <si>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</si>
  <si>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</si>
  <si>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</si>
  <si>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</si>
  <si>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</si>
  <si>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</si>
  <si>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</si>
  <si>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</si>
  <si>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</si>
  <si>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</si>
  <si>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</si>
  <si>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</si>
  <si>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</si>
  <si>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</si>
  <si>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</si>
  <si>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</si>
  <si>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</si>
  <si>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</si>
  <si>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</si>
  <si>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</si>
  <si>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</si>
  <si>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</si>
  <si>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</si>
  <si>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</si>
  <si>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</si>
  <si>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</si>
  <si>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</si>
  <si>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</si>
  <si>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</si>
  <si>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</si>
  <si>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</si>
  <si>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</si>
  <si>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</si>
  <si>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</si>
  <si>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</si>
  <si>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</si>
  <si>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</si>
  <si>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</si>
  <si>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</si>
  <si>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</si>
  <si>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</si>
  <si>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</si>
  <si>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</si>
  <si>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</si>
  <si>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</si>
  <si>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</si>
  <si>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</si>
  <si>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</si>
  <si>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</si>
  <si>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</si>
  <si>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</si>
  <si>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</si>
  <si>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</si>
  <si>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</si>
  <si>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</si>
  <si>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</si>
  <si>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</si>
  <si>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</si>
  <si>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</si>
  <si>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</si>
  <si>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</si>
  <si>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</si>
  <si>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</si>
  <si>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</si>
  <si>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</si>
  <si>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</si>
  <si>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</si>
  <si>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</si>
  <si>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</si>
  <si>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</si>
  <si>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</si>
  <si>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</si>
  <si>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</si>
  <si>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</si>
  <si>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</si>
  <si>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</si>
  <si>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</si>
  <si>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</si>
  <si>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</si>
  <si>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</si>
  <si>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</si>
  <si>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</si>
  <si>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</si>
  <si>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</si>
  <si>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</si>
  <si>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</si>
  <si>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</si>
  <si>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</si>
  <si>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</si>
  <si>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</si>
  <si>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</si>
  <si>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</si>
  <si>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</si>
  <si>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</si>
  <si>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</si>
  <si>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</si>
  <si>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</si>
  <si>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</si>
  <si>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</si>
  <si>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</si>
  <si>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</si>
  <si>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</si>
  <si>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</si>
  <si>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</si>
  <si>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</si>
  <si>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</si>
  <si>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</si>
  <si>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</si>
  <si>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</si>
  <si>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</si>
  <si>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</si>
  <si>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</si>
  <si>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</si>
  <si>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</si>
  <si>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</si>
  <si>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</si>
  <si>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</si>
  <si>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</si>
  <si>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</si>
  <si>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</si>
  <si>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</si>
  <si>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</si>
  <si>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</si>
  <si>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</si>
  <si>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</si>
  <si>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</si>
  <si>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</si>
  <si>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</si>
  <si>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</si>
  <si>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</si>
  <si>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</si>
  <si>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</si>
  <si>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</si>
  <si>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</si>
  <si>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</si>
  <si>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</si>
  <si>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</si>
  <si>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</si>
  <si>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</si>
  <si>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</si>
  <si>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</si>
  <si>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</si>
  <si>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</si>
  <si>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</si>
  <si>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</si>
  <si>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</si>
  <si>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</si>
  <si>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</si>
  <si>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</si>
  <si>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</si>
  <si>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</si>
  <si>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</si>
  <si>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</si>
  <si>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</si>
  <si>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</si>
  <si>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</si>
  <si>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</si>
  <si>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</si>
  <si>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</si>
  <si>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</si>
  <si>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</si>
  <si>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</si>
  <si>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</si>
  <si>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</si>
  <si>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</si>
  <si>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</si>
  <si>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</si>
  <si>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</si>
  <si>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</si>
  <si>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</si>
  <si>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</si>
  <si>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</si>
  <si>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</si>
  <si>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</si>
  <si>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</si>
  <si>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</si>
  <si>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</si>
  <si>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</si>
  <si>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</si>
  <si>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</si>
  <si>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</si>
  <si>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</si>
  <si>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</si>
  <si>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</si>
  <si>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</si>
  <si>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</si>
  <si>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</si>
  <si>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</si>
  <si>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</si>
  <si>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</si>
  <si>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</si>
  <si>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</si>
  <si>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</si>
  <si>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</si>
  <si>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</si>
  <si>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</si>
  <si>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</si>
  <si>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</si>
  <si>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</si>
  <si>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</si>
  <si>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</si>
  <si>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</si>
  <si>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</si>
  <si>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</si>
  <si>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</si>
  <si>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</si>
  <si>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</si>
  <si>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</si>
  <si>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</si>
  <si>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</si>
  <si>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</si>
  <si>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</si>
  <si>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</si>
  <si>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</si>
  <si>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</si>
  <si>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</si>
  <si>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</si>
  <si>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</si>
  <si>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</si>
  <si>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</si>
  <si>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</si>
  <si>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</si>
  <si>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</si>
  <si>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</si>
  <si>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</si>
  <si>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</si>
  <si>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</si>
  <si>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</si>
  <si>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</si>
  <si>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</si>
  <si>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</si>
  <si>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</si>
  <si>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</si>
  <si>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</si>
  <si>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</si>
  <si>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</si>
  <si>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</si>
  <si>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</si>
  <si>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</si>
  <si>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</si>
  <si>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</si>
  <si>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</si>
  <si>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</si>
  <si>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</si>
  <si>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</si>
  <si>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</si>
  <si>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</si>
  <si>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</si>
  <si>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</si>
  <si>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</si>
  <si>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</si>
  <si>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</si>
  <si>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</si>
  <si>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</si>
  <si>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</si>
  <si>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</si>
  <si>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</si>
  <si>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</si>
  <si>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</si>
  <si>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</si>
  <si>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</si>
  <si>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</si>
  <si>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</si>
  <si>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</si>
  <si>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</si>
  <si>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</si>
  <si>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</si>
  <si>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</si>
  <si>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</si>
  <si>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</si>
  <si>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</si>
  <si>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</si>
  <si>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</si>
  <si>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</si>
  <si>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</si>
  <si>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</si>
  <si>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</si>
  <si>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</si>
  <si>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</si>
  <si>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</si>
  <si>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</si>
  <si>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</si>
  <si>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</si>
  <si>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</si>
  <si>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</si>
  <si>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</si>
  <si>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</si>
  <si>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</si>
  <si>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</si>
  <si>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</si>
  <si>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</si>
  <si>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</si>
  <si>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</si>
  <si>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</si>
  <si>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</si>
  <si>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</si>
  <si>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</si>
  <si>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</si>
  <si>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</si>
  <si>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</si>
  <si>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</si>
  <si>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</si>
  <si>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</si>
  <si>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</si>
  <si>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</si>
  <si>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</si>
  <si>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</si>
  <si>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</si>
  <si>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</si>
  <si>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</si>
  <si>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</si>
  <si>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</si>
  <si>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</si>
  <si>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</si>
  <si>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</si>
  <si>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</si>
  <si>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</si>
  <si>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</si>
  <si>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</si>
  <si>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</si>
  <si>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</si>
  <si>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</si>
  <si>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</si>
  <si>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</si>
  <si>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</si>
  <si>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</si>
  <si>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</si>
  <si>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</si>
  <si>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</si>
  <si>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</si>
  <si>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</si>
  <si>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</si>
  <si>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</si>
  <si>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</si>
  <si>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</si>
  <si>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</si>
  <si>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</si>
  <si>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</si>
  <si>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</si>
  <si>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</si>
  <si>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</si>
  <si>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</si>
  <si>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</si>
  <si>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</si>
  <si>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</si>
  <si>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</si>
  <si>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</si>
  <si>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</si>
  <si>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</si>
  <si>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</si>
  <si>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</si>
  <si>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</si>
  <si>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</si>
  <si>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</si>
  <si>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</si>
  <si>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</si>
  <si>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</si>
  <si>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</si>
  <si>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</si>
  <si>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</si>
  <si>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</si>
  <si>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</si>
  <si>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</si>
  <si>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</si>
  <si>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</si>
  <si>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</si>
  <si>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</si>
  <si>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</si>
  <si>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</si>
  <si>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</si>
  <si>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</si>
  <si>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</si>
  <si>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</si>
  <si>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</si>
  <si>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</si>
  <si>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</si>
  <si>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</si>
  <si>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</si>
  <si>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</si>
  <si>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</si>
  <si>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</si>
  <si>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</si>
  <si>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</si>
  <si>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</si>
  <si>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</si>
  <si>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</si>
  <si>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</si>
  <si>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</si>
  <si>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</si>
  <si>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</si>
  <si>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</si>
  <si>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</si>
  <si>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</si>
  <si>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</si>
  <si>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</si>
  <si>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</si>
  <si>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</si>
  <si>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</si>
  <si>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</si>
  <si>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</si>
  <si>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</si>
  <si>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</si>
  <si>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</si>
  <si>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</si>
  <si>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</si>
  <si>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</si>
  <si>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</si>
  <si>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</si>
  <si>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</si>
  <si>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</si>
  <si>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</si>
  <si>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</si>
  <si>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</si>
  <si>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</si>
  <si>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</si>
  <si>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</si>
  <si>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</si>
  <si>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</si>
  <si>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</si>
  <si>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</si>
  <si>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</si>
  <si>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</si>
  <si>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</si>
  <si>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</si>
  <si>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</si>
  <si>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</si>
  <si>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</si>
  <si>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</si>
  <si>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</si>
  <si>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</si>
  <si>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</si>
  <si>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</si>
  <si>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</si>
  <si>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</si>
  <si>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</si>
  <si>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</si>
  <si>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</si>
  <si>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</si>
  <si>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</si>
  <si>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</si>
  <si>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</si>
  <si>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</si>
  <si>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</si>
  <si>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</si>
  <si>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</si>
  <si>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</si>
  <si>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</si>
  <si>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</si>
  <si>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</si>
  <si>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</si>
  <si>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</si>
  <si>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</si>
  <si>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</si>
  <si>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</si>
  <si>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</si>
  <si>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</si>
  <si>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</si>
  <si>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</si>
  <si>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</si>
  <si>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</si>
  <si>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</si>
  <si>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</si>
  <si>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</si>
  <si>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</si>
  <si>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</si>
  <si>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</si>
  <si>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</si>
  <si>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</si>
  <si>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</si>
  <si>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</si>
  <si>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</si>
  <si>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</si>
  <si>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</si>
  <si>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</si>
  <si>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</si>
  <si>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</si>
  <si>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</si>
  <si>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</si>
  <si>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</si>
  <si>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</si>
  <si>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</si>
  <si>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</si>
  <si>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</si>
  <si>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</si>
  <si>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</si>
  <si>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</si>
  <si>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</si>
  <si>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</si>
  <si>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</si>
  <si>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</si>
  <si>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</si>
  <si>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</si>
  <si>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</si>
  <si>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</si>
  <si>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</si>
  <si>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</si>
  <si>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</si>
  <si>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</si>
  <si>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</si>
  <si>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</si>
  <si>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</si>
  <si>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</si>
  <si>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</si>
  <si>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</si>
  <si>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</si>
  <si>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</si>
  <si>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</si>
  <si>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</si>
  <si>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</si>
  <si>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</si>
  <si>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</si>
  <si>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</si>
  <si>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</si>
  <si>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</si>
  <si>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</si>
  <si>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</si>
  <si>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</si>
  <si>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</si>
  <si>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</si>
  <si>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</si>
  <si>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</si>
  <si>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</si>
  <si>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</si>
  <si>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</si>
  <si>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</si>
  <si>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</si>
  <si>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</si>
  <si>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</si>
  <si>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</si>
  <si>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</si>
  <si>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</si>
  <si>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</si>
  <si>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</si>
  <si>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</si>
  <si>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</si>
  <si>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</si>
  <si>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</si>
  <si>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</si>
  <si>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</si>
  <si>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</si>
  <si>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</si>
  <si>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</si>
  <si>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</si>
  <si>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</si>
  <si>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</si>
  <si>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</si>
  <si>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</si>
  <si>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</si>
  <si>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</si>
  <si>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</si>
  <si>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</si>
  <si>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</si>
  <si>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</si>
  <si>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</si>
  <si>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</si>
  <si>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</si>
  <si>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</si>
  <si>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</si>
  <si>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</si>
  <si>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</si>
  <si>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</si>
  <si>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</si>
  <si>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</si>
  <si>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</si>
  <si>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</si>
  <si>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</si>
  <si>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</si>
  <si>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</si>
  <si>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</si>
  <si>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</si>
  <si>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</si>
  <si>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</si>
  <si>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</si>
  <si>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</si>
  <si>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</si>
  <si>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</si>
  <si>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</si>
  <si>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</si>
  <si>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</si>
  <si>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</si>
  <si>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</si>
  <si>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</si>
  <si>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</si>
  <si>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</si>
  <si>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</si>
  <si>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</si>
  <si>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</si>
  <si>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</si>
  <si>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</si>
  <si>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</si>
  <si>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</si>
  <si>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</si>
  <si>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</si>
  <si>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</si>
  <si>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</si>
  <si>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</si>
  <si>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</si>
  <si>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</si>
  <si>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</si>
  <si>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</si>
  <si>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</si>
  <si>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</si>
  <si>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</si>
  <si>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</si>
  <si>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</si>
  <si>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</si>
  <si>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</si>
  <si>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</si>
  <si>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</si>
  <si>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</si>
  <si>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</si>
  <si>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</si>
  <si>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</si>
  <si>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</si>
  <si>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</si>
  <si>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</si>
  <si>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</si>
  <si>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</si>
  <si>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</si>
  <si>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</si>
  <si>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</si>
  <si>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</si>
  <si>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</si>
  <si>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</si>
  <si>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</si>
  <si>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</si>
  <si>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</si>
  <si>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</si>
  <si>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</si>
  <si>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</si>
  <si>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</si>
  <si>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</si>
  <si>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</si>
  <si>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</si>
  <si>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</si>
  <si>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</si>
  <si>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</si>
  <si>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</si>
  <si>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</si>
  <si>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</si>
  <si>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</si>
  <si>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</si>
  <si>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</si>
  <si>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</si>
  <si>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</si>
  <si>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</si>
  <si>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</si>
  <si>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</si>
  <si>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</si>
  <si>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</si>
  <si>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</si>
  <si>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</si>
  <si>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</si>
  <si>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</si>
  <si>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</si>
  <si>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</si>
  <si>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</si>
  <si>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</si>
  <si>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</si>
  <si>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</si>
  <si>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</si>
  <si>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</si>
  <si>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</si>
  <si>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</si>
  <si>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</si>
  <si>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</si>
  <si>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</si>
  <si>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</si>
  <si>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</si>
  <si>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</si>
  <si>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</si>
  <si>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</si>
  <si>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</si>
  <si>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</si>
  <si>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</si>
  <si>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</si>
  <si>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</si>
  <si>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</si>
  <si>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</si>
  <si>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</si>
  <si>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</si>
  <si>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</si>
  <si>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</si>
  <si>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</si>
  <si>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</si>
  <si>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</si>
  <si>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</si>
  <si>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</si>
  <si>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</si>
  <si>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</si>
  <si>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</si>
  <si>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</si>
  <si>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</si>
  <si>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</si>
  <si>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</si>
  <si>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</si>
  <si>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</si>
  <si>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</si>
  <si>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</si>
  <si>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</si>
  <si>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</si>
  <si>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</si>
  <si>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</si>
  <si>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</si>
  <si>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</si>
  <si>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</si>
  <si>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</si>
  <si>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</si>
  <si>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</si>
  <si>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</si>
  <si>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</si>
  <si>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</si>
  <si>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</si>
  <si>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</si>
  <si>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</si>
  <si>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</si>
  <si>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</si>
  <si>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</si>
  <si>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</si>
  <si>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</si>
  <si>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</si>
  <si>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</si>
  <si>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</si>
  <si>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</si>
  <si>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</si>
  <si>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</si>
  <si>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</si>
  <si>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</si>
  <si>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</si>
  <si>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</si>
  <si>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</si>
  <si>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</si>
  <si>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</si>
  <si>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</si>
  <si>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</si>
  <si>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</si>
  <si>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</si>
  <si>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</si>
  <si>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</si>
  <si>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</si>
  <si>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</si>
  <si>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</si>
  <si>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</si>
  <si>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</si>
  <si>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</si>
  <si>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</si>
  <si>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</si>
  <si>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</si>
  <si>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</si>
  <si>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</si>
  <si>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</si>
  <si>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</si>
  <si>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</si>
  <si>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</si>
  <si>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</si>
  <si>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</si>
  <si>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</si>
  <si>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</si>
  <si>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</si>
  <si>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</si>
  <si>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</si>
  <si>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</si>
  <si>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</si>
  <si>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</si>
  <si>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</si>
  <si>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</si>
  <si>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</si>
  <si>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</si>
  <si>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</si>
  <si>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</si>
  <si>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</si>
  <si>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</si>
  <si>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</si>
  <si>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</si>
  <si>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</si>
  <si>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</si>
  <si>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</si>
  <si>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</si>
  <si>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</si>
  <si>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</si>
  <si>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</si>
  <si>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</si>
  <si>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</si>
  <si>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</si>
  <si>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</si>
  <si>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</si>
  <si>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</si>
  <si>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</si>
  <si>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</si>
  <si>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</si>
  <si>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</si>
  <si>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</si>
  <si>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</si>
  <si>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</si>
  <si>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</si>
  <si>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</si>
  <si>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</si>
  <si>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</si>
  <si>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</si>
  <si>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</si>
  <si>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</si>
  <si>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</si>
  <si>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</si>
  <si>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</si>
  <si>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</si>
  <si>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</si>
  <si>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</si>
  <si>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</si>
  <si>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</si>
  <si>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</si>
  <si>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</si>
  <si>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</si>
  <si>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</si>
  <si>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</si>
  <si>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</si>
  <si>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</si>
  <si>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</si>
  <si>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</si>
  <si>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</si>
  <si>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</si>
  <si>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</si>
  <si>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</si>
  <si>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</si>
  <si>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</si>
  <si>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</si>
  <si>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</si>
  <si>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</si>
  <si>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</si>
  <si>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</si>
  <si>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</si>
  <si>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</si>
  <si>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</si>
  <si>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</si>
  <si>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</si>
  <si>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</si>
  <si>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</si>
  <si>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</si>
  <si>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</si>
  <si>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</si>
  <si>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</si>
  <si>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</si>
  <si>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</si>
  <si>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</si>
  <si>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</si>
  <si>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</si>
  <si>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</si>
  <si>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</si>
  <si>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</si>
  <si>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</si>
  <si>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</si>
  <si>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</si>
  <si>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</si>
  <si>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</si>
  <si>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</si>
  <si>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</si>
  <si>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</si>
  <si>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</si>
  <si>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</si>
  <si>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</si>
  <si>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</si>
  <si>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</si>
  <si>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</si>
  <si>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</si>
  <si>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</si>
  <si>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</si>
  <si>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</si>
  <si>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</si>
  <si>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</si>
  <si>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</si>
  <si>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</si>
  <si>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</si>
  <si>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</si>
  <si>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</si>
  <si>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</si>
  <si>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</si>
  <si>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</si>
  <si>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</si>
  <si>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</si>
  <si>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</si>
  <si>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</si>
  <si>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</si>
  <si>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</si>
  <si>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</si>
  <si>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</si>
  <si>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</si>
  <si>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</si>
  <si>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</si>
  <si>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</si>
  <si>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</si>
  <si>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</si>
  <si>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</si>
  <si>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</si>
  <si>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</si>
  <si>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</si>
  <si>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</si>
  <si>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</si>
  <si>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</si>
  <si>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</si>
  <si>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</si>
  <si>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</si>
  <si>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</si>
  <si>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</si>
  <si>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</si>
  <si>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</si>
  <si>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</si>
  <si>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</si>
  <si>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</si>
  <si>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</si>
  <si>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</si>
  <si>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</si>
  <si>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</si>
  <si>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</si>
  <si>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</si>
  <si>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</si>
  <si>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</si>
  <si>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</si>
  <si>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</si>
  <si>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</si>
  <si>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</si>
  <si>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</si>
  <si>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</si>
  <si>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</si>
  <si>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</si>
  <si>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</si>
  <si>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</si>
  <si>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</si>
  <si>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</si>
  <si>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</si>
  <si>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</si>
  <si>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</si>
  <si>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</si>
  <si>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</si>
  <si>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</si>
  <si>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</si>
  <si>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</si>
  <si>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</si>
  <si>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</si>
  <si>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</si>
  <si>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</si>
  <si>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</si>
  <si>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</si>
  <si>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</si>
  <si>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</si>
  <si>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</si>
  <si>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</si>
  <si>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</si>
  <si>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</si>
  <si>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</si>
  <si>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</si>
  <si>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</si>
  <si>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</si>
  <si>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</si>
  <si>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</si>
  <si>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</si>
  <si>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</si>
  <si>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</si>
  <si>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</si>
  <si>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</si>
  <si>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</si>
  <si>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</si>
  <si>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</si>
  <si>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</si>
  <si>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</si>
  <si>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</si>
  <si>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</si>
  <si>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</si>
  <si>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</si>
  <si>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</si>
  <si>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</si>
  <si>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</si>
  <si>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</si>
  <si>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</si>
  <si>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</si>
  <si>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</si>
  <si>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</si>
  <si>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</si>
  <si>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</si>
  <si>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</si>
  <si>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</si>
  <si>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</si>
  <si>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</si>
  <si>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</si>
  <si>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</si>
  <si>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</si>
  <si>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</si>
  <si>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</si>
  <si>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</si>
  <si>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</si>
  <si>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</si>
  <si>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</si>
  <si>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</si>
  <si>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</si>
  <si>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</si>
  <si>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</si>
  <si>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</si>
  <si>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</si>
  <si>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</si>
  <si>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</si>
  <si>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</si>
  <si>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</si>
  <si>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</si>
  <si>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</si>
  <si>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</si>
  <si>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</si>
  <si>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</si>
  <si>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</si>
  <si>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</si>
  <si>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</si>
  <si>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</si>
  <si>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</si>
  <si>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</si>
  <si>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</si>
  <si>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</si>
  <si>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</si>
  <si>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</si>
  <si>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</si>
  <si>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</si>
  <si>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</si>
  <si>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</si>
  <si>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</si>
  <si>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</si>
  <si>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</si>
  <si>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</si>
  <si>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</si>
  <si>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</si>
  <si>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</si>
  <si>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</si>
  <si>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</si>
  <si>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</si>
  <si>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</si>
  <si>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</si>
  <si>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</si>
  <si>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</si>
  <si>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</si>
  <si>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</si>
  <si>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</si>
  <si>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</si>
  <si>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</si>
  <si>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</si>
  <si>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</si>
  <si>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</si>
  <si>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</si>
  <si>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</si>
  <si>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</si>
  <si>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</si>
  <si>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</si>
  <si>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</si>
  <si>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</si>
  <si>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</si>
  <si>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</si>
  <si>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</si>
  <si>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</si>
  <si>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</si>
  <si>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</si>
  <si>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</si>
  <si>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</si>
  <si>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</si>
  <si>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</si>
  <si>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</si>
  <si>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</si>
  <si>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</si>
  <si>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</si>
  <si>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</si>
  <si>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</si>
  <si>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</si>
  <si>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</si>
  <si>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</si>
  <si>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</si>
  <si>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</si>
  <si>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</si>
  <si>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</si>
  <si>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</si>
  <si>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</si>
  <si>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</si>
  <si>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</si>
  <si>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</si>
  <si>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</si>
  <si>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</si>
  <si>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</si>
  <si>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</si>
  <si>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</si>
  <si>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</si>
  <si>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</si>
  <si>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</si>
  <si>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</si>
  <si>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</si>
  <si>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</si>
  <si>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</si>
  <si>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</si>
  <si>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</si>
  <si>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</si>
  <si>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</si>
  <si>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</si>
  <si>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</si>
  <si>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</si>
  <si>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</si>
  <si>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</si>
  <si>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</si>
  <si>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</si>
  <si>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</si>
  <si>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</si>
  <si>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</si>
  <si>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</si>
  <si>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</si>
  <si>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</si>
  <si>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</si>
  <si>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</si>
  <si>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</si>
  <si>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</si>
  <si>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</si>
  <si>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</si>
  <si>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</si>
  <si>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</si>
  <si>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</si>
  <si>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</si>
  <si>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</si>
  <si>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</si>
  <si>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</si>
  <si>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</si>
  <si>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</si>
  <si>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</si>
  <si>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</si>
  <si>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</si>
  <si>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</si>
  <si>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</si>
  <si>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</si>
  <si>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</si>
  <si>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</si>
  <si>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</si>
  <si>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</si>
  <si>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</si>
  <si>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</si>
  <si>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</si>
  <si>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</si>
  <si>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</si>
  <si>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</si>
  <si>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</si>
  <si>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</si>
  <si>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</si>
  <si>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</si>
  <si>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</si>
  <si>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</si>
  <si>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</si>
  <si>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</si>
  <si>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</si>
  <si>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</si>
  <si>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</si>
  <si>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</si>
  <si>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</si>
  <si>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</si>
  <si>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</si>
  <si>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</si>
  <si>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</si>
  <si>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</si>
  <si>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</si>
  <si>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</si>
  <si>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</si>
  <si>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</si>
  <si>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</si>
  <si>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</si>
  <si>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</si>
  <si>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</si>
  <si>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</si>
  <si>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</si>
  <si>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</si>
  <si>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</si>
  <si>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</si>
  <si>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</si>
  <si>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</si>
  <si>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</si>
  <si>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</si>
  <si>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</si>
  <si>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</si>
  <si>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</si>
  <si>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</si>
  <si>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</si>
  <si>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</si>
  <si>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</si>
  <si>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</si>
  <si>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</si>
  <si>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</si>
  <si>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</si>
  <si>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</si>
  <si>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</si>
  <si>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</si>
  <si>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</si>
  <si>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</si>
  <si>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</si>
  <si>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</si>
  <si>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</si>
  <si>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</si>
  <si>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</si>
  <si>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</si>
  <si>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</si>
  <si>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</si>
  <si>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</si>
  <si>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</si>
  <si>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</si>
  <si>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</si>
  <si>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</si>
  <si>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</si>
  <si>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</si>
  <si>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</si>
  <si>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</si>
  <si>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</si>
  <si>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</si>
  <si>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</si>
  <si>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</si>
  <si>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</si>
  <si>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</si>
  <si>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</si>
  <si>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</si>
  <si>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</si>
  <si>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</si>
  <si>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</si>
  <si>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</si>
  <si>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</si>
  <si>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</si>
  <si>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</si>
  <si>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</si>
  <si>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</si>
  <si>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</si>
  <si>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</si>
  <si>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</si>
  <si>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</si>
  <si>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</si>
  <si>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</si>
  <si>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</si>
  <si>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</si>
  <si>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</si>
  <si>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</si>
  <si>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</si>
  <si>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</si>
  <si>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</si>
  <si>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</si>
  <si>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</si>
  <si>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</si>
  <si>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</si>
  <si>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</si>
  <si>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</si>
  <si>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</si>
  <si>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</si>
  <si>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</si>
  <si>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</si>
  <si>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</si>
  <si>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</si>
  <si>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</si>
  <si>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</si>
  <si>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</si>
  <si>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</si>
  <si>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</si>
  <si>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</si>
  <si>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</si>
  <si>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</si>
  <si>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</si>
  <si>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</si>
  <si>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</si>
  <si>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</si>
  <si>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</si>
  <si>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</si>
  <si>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</si>
  <si>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</si>
  <si>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</si>
  <si>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</si>
  <si>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</si>
  <si>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</si>
  <si>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</si>
  <si>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</si>
  <si>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</si>
  <si>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</si>
  <si>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</si>
  <si>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</si>
  <si>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</si>
  <si>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</si>
  <si>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</si>
  <si>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</si>
  <si>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</si>
  <si>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</si>
  <si>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</si>
  <si>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</si>
  <si>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</si>
  <si>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</si>
  <si>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</si>
  <si>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</si>
  <si>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</si>
  <si>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</si>
  <si>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</si>
  <si>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</si>
  <si>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</si>
  <si>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</si>
  <si>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</si>
  <si>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</si>
  <si>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</si>
  <si>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</si>
  <si>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</si>
  <si>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</si>
  <si>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</si>
  <si>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</si>
  <si>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</si>
  <si>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</si>
  <si>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</si>
  <si>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</si>
  <si>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</si>
  <si>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</si>
  <si>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</si>
  <si>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</si>
  <si>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</si>
  <si>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</si>
  <si>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</si>
  <si>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</si>
  <si>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</si>
  <si>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</si>
  <si>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</si>
  <si>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</si>
  <si>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</si>
  <si>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</si>
  <si>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</si>
  <si>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</si>
  <si>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</si>
  <si>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</si>
  <si>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</si>
  <si>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</si>
  <si>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</si>
  <si>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</si>
  <si>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</si>
  <si>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</si>
  <si>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</si>
  <si>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</si>
  <si>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</si>
  <si>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</si>
  <si>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</si>
  <si>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</si>
  <si>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</si>
  <si>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</si>
  <si>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</si>
  <si>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</si>
  <si>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</si>
  <si>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</si>
  <si>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</si>
  <si>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</si>
  <si>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</si>
  <si>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</si>
  <si>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</si>
  <si>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</si>
  <si>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</si>
  <si>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</si>
  <si>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</si>
  <si>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</si>
  <si>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</si>
  <si>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</si>
  <si>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</si>
  <si>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</si>
  <si>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</si>
  <si>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</si>
  <si>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</si>
  <si>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</si>
  <si>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</si>
  <si>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</si>
  <si>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</si>
  <si>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</si>
  <si>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</si>
  <si>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</si>
  <si>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</si>
  <si>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</si>
  <si>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</si>
  <si>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</si>
  <si>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</si>
  <si>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</si>
  <si>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</si>
  <si>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</si>
  <si>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</si>
  <si>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</si>
  <si>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</si>
  <si>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</si>
  <si>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</si>
  <si>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</si>
  <si>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</si>
  <si>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</si>
  <si>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</si>
  <si>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</si>
  <si>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</si>
  <si>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</si>
  <si>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</si>
  <si>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</si>
  <si>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</si>
  <si>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</si>
  <si>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</si>
  <si>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</si>
  <si>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</si>
  <si>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</si>
  <si>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</si>
  <si>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</si>
  <si>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</si>
  <si>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</si>
  <si>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</si>
  <si>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</si>
  <si>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</si>
  <si>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</si>
  <si>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</si>
  <si>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</si>
  <si>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</si>
  <si>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</si>
  <si>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</si>
  <si>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</si>
  <si>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</si>
  <si>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</si>
  <si>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</si>
  <si>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</si>
  <si>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</si>
  <si>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</si>
  <si>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</si>
  <si>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</si>
  <si>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</si>
  <si>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</si>
  <si>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</si>
  <si>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</si>
  <si>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</si>
  <si>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</si>
  <si>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</si>
  <si>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</si>
  <si>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</si>
  <si>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</si>
  <si>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</si>
  <si>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</si>
  <si>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</si>
  <si>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</si>
  <si>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</si>
  <si>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</si>
  <si>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</si>
  <si>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</si>
  <si>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</si>
  <si>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</si>
  <si>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</si>
  <si>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</si>
  <si>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</si>
  <si>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</si>
  <si>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</si>
  <si>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</si>
  <si>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</si>
  <si>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</si>
  <si>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</si>
  <si>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</si>
  <si>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</si>
  <si>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</si>
  <si>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</si>
  <si>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</si>
  <si>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</si>
  <si>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</si>
  <si>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</si>
  <si>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</si>
  <si>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</si>
  <si>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</si>
  <si>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</si>
  <si>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</si>
  <si>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</si>
  <si>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</si>
  <si>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</si>
  <si>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</si>
  <si>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</si>
  <si>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</si>
  <si>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</si>
  <si>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</si>
  <si>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</si>
  <si>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</si>
  <si>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</si>
  <si>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</si>
  <si>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</si>
  <si>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</si>
  <si>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</si>
  <si>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</si>
  <si>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</si>
  <si>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</si>
  <si>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</si>
  <si>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</si>
  <si>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</si>
  <si>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</si>
  <si>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</si>
  <si>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</si>
  <si>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</si>
  <si>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</si>
  <si>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</si>
  <si>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</si>
  <si>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</si>
  <si>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</si>
  <si>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</si>
  <si>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</si>
  <si>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</si>
  <si>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</si>
  <si>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</si>
  <si>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</si>
  <si>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</si>
  <si>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</si>
  <si>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</si>
  <si>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</si>
  <si>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</si>
  <si>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</si>
  <si>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</si>
  <si>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</si>
  <si>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</si>
  <si>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</si>
  <si>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</si>
  <si>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</si>
  <si>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</si>
  <si>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</si>
  <si>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</si>
  <si>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</si>
  <si>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</si>
  <si>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</si>
  <si>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</si>
  <si>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</si>
  <si>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</si>
  <si>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</si>
  <si>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</si>
  <si>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</si>
  <si>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</si>
  <si>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</si>
  <si>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</si>
  <si>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</si>
  <si>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</si>
  <si>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</si>
  <si>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</si>
  <si>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</si>
  <si>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</si>
  <si>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</si>
  <si>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</si>
  <si>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</si>
  <si>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</si>
  <si>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</si>
  <si>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</si>
  <si>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</si>
  <si>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</si>
  <si>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</si>
  <si>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</si>
  <si>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</si>
  <si>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</si>
  <si>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</si>
  <si>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</si>
  <si>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</si>
  <si>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</si>
  <si>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</si>
  <si>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</si>
  <si>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</si>
  <si>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</si>
  <si>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</si>
  <si>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</si>
  <si>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</si>
  <si>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</si>
  <si>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</si>
  <si>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</si>
  <si>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</si>
  <si>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</si>
  <si>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</si>
  <si>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</si>
  <si>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</si>
  <si>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</si>
  <si>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</si>
  <si>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</si>
  <si>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</si>
  <si>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</si>
  <si>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</si>
  <si>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</si>
  <si>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</si>
  <si>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</si>
  <si>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</si>
  <si>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</si>
  <si>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</si>
  <si>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</si>
  <si>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</si>
  <si>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</si>
  <si>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</si>
  <si>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</si>
  <si>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</si>
  <si>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</si>
  <si>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</si>
  <si>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</si>
  <si>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</si>
  <si>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</si>
  <si>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</si>
  <si>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</si>
  <si>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</si>
  <si>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</si>
  <si>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</si>
  <si>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</si>
  <si>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</si>
  <si>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</si>
  <si>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</si>
  <si>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</si>
  <si>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</si>
  <si>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</si>
  <si>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</si>
  <si>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</si>
  <si>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</si>
  <si>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</si>
  <si>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</si>
  <si>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</si>
  <si>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</si>
  <si>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</si>
  <si>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</si>
  <si>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</si>
  <si>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</si>
  <si>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</si>
  <si>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</si>
  <si>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</si>
  <si>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</si>
  <si>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</si>
  <si>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</si>
  <si>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</si>
  <si>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</si>
  <si>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</si>
  <si>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</si>
  <si>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</si>
  <si>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</si>
  <si>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</si>
  <si>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</si>
  <si>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</si>
  <si>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</si>
  <si>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</si>
  <si>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</si>
  <si>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</si>
  <si>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</si>
  <si>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</si>
  <si>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</si>
  <si>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</si>
  <si>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</si>
  <si>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</si>
  <si>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</si>
  <si>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</si>
  <si>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</si>
  <si>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</si>
  <si>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</si>
  <si>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</si>
  <si>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</si>
  <si>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</si>
  <si>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</si>
  <si>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</si>
  <si>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</si>
  <si>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</si>
  <si>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</si>
  <si>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</si>
  <si>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</si>
  <si>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</si>
  <si>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</si>
  <si>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</si>
  <si>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</si>
  <si>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</si>
  <si>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</si>
  <si>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</si>
  <si>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</si>
  <si>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</si>
  <si>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</si>
  <si>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</si>
  <si>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</si>
  <si>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</si>
  <si>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</si>
  <si>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</si>
  <si>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</si>
  <si>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</si>
  <si>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</si>
  <si>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</si>
  <si>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</si>
  <si>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</si>
  <si>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</si>
  <si>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</si>
  <si>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</si>
  <si>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</si>
  <si>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</si>
  <si>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</si>
  <si>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</si>
  <si>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</si>
  <si>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</si>
  <si>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</si>
  <si>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</si>
  <si>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</si>
  <si>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</si>
  <si>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</si>
  <si>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</si>
  <si>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</si>
  <si>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</si>
  <si>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</si>
  <si>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</si>
  <si>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</si>
  <si>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</si>
  <si>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</si>
  <si>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</si>
  <si>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</si>
  <si>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</si>
  <si>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</si>
  <si>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</si>
  <si>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</si>
  <si>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</si>
  <si>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</si>
  <si>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</si>
  <si>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</si>
  <si>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</si>
  <si>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</si>
  <si>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</si>
  <si>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</si>
  <si>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</si>
  <si>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</si>
  <si>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</si>
  <si>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</si>
  <si>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</si>
  <si>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</si>
  <si>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</si>
  <si>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</si>
  <si>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</si>
  <si>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</si>
  <si>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</si>
  <si>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</si>
  <si>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</si>
  <si>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</si>
  <si>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</si>
  <si>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</si>
  <si>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</si>
  <si>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</si>
  <si>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</si>
  <si>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</si>
  <si>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</si>
  <si>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</si>
  <si>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</si>
  <si>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</si>
  <si>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</si>
  <si>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</si>
  <si>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</si>
  <si>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</si>
  <si>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</si>
  <si>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</si>
  <si>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</si>
  <si>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</si>
  <si>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</si>
  <si>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</si>
  <si>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</si>
  <si>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</si>
  <si>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</si>
  <si>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</si>
  <si>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</si>
  <si>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</si>
  <si>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</si>
  <si>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</si>
  <si>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</si>
  <si>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</si>
  <si>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</si>
  <si>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</si>
  <si>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</si>
  <si>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</si>
  <si>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</si>
  <si>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</si>
  <si>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</si>
  <si>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</si>
  <si>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</si>
  <si>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</si>
  <si>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</si>
  <si>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</si>
  <si>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</si>
  <si>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</si>
  <si>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</si>
  <si>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</si>
  <si>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</si>
  <si>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</si>
  <si>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</si>
  <si>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</si>
  <si>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</si>
  <si>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</si>
  <si>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</si>
  <si>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</si>
  <si>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</si>
  <si>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</si>
  <si>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</si>
  <si>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</si>
  <si>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</si>
  <si>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</si>
  <si>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</si>
  <si>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</si>
  <si>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</si>
  <si>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</si>
  <si>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</si>
  <si>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</si>
  <si>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</si>
  <si>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</si>
  <si>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</si>
  <si>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</si>
  <si>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</si>
  <si>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</si>
  <si>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</si>
  <si>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</si>
  <si>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</si>
  <si>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</si>
  <si>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</si>
  <si>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</si>
  <si>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</si>
  <si>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</si>
  <si>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</si>
  <si>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</si>
  <si>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</si>
  <si>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</si>
  <si>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</si>
  <si>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</si>
  <si>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</si>
  <si>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</si>
  <si>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</si>
  <si>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</si>
  <si>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</si>
  <si>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</si>
  <si>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</si>
  <si>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</si>
  <si>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</si>
  <si>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</si>
  <si>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</si>
  <si>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</si>
  <si>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</si>
  <si>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</si>
  <si>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</si>
  <si>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</si>
  <si>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</si>
  <si>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</si>
  <si>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</si>
  <si>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</si>
  <si>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</si>
  <si>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</si>
  <si>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</si>
  <si>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</si>
  <si>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</si>
  <si>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</si>
  <si>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</si>
  <si>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</si>
  <si>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</si>
  <si>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</si>
  <si>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</si>
  <si>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</si>
  <si>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</si>
  <si>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</si>
  <si>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</si>
  <si>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</si>
  <si>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</si>
  <si>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</si>
  <si>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</si>
  <si>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</si>
  <si>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</si>
  <si>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</si>
  <si>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</si>
  <si>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</si>
  <si>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</si>
  <si>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</si>
  <si>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</si>
  <si>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</si>
  <si>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</si>
  <si>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</si>
  <si>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</si>
  <si>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</si>
  <si>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</si>
  <si>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</si>
  <si>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</si>
  <si>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</si>
  <si>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</si>
  <si>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</si>
  <si>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</si>
  <si>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</si>
  <si>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</si>
  <si>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</si>
  <si>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</si>
  <si>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</si>
  <si>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</si>
  <si>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</si>
  <si>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</si>
  <si>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</si>
  <si>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</si>
  <si>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</si>
  <si>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</si>
  <si>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</si>
  <si>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</si>
  <si>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</si>
  <si>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</si>
  <si>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</si>
  <si>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</si>
  <si>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</si>
  <si>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</si>
  <si>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</si>
  <si>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</si>
  <si>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</si>
  <si>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</si>
  <si>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</si>
  <si>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</si>
  <si>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</si>
  <si>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</si>
  <si>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</si>
  <si>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</si>
  <si>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</si>
  <si>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</si>
  <si>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</si>
  <si>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</si>
  <si>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</si>
  <si>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</si>
  <si>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</si>
  <si>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</si>
  <si>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</si>
  <si>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</si>
  <si>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</si>
  <si>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</si>
  <si>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</si>
  <si>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</si>
  <si>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</si>
  <si>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</si>
  <si>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</si>
  <si>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</si>
  <si>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</si>
  <si>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</si>
  <si>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</si>
  <si>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</si>
  <si>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</si>
  <si>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</si>
  <si>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</si>
  <si>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</si>
  <si>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</si>
  <si>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</si>
  <si>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</si>
  <si>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</si>
  <si>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</si>
  <si>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</si>
  <si>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</si>
  <si>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</si>
  <si>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</si>
  <si>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</si>
  <si>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</si>
  <si>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</si>
  <si>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</si>
  <si>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</si>
  <si>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</si>
  <si>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</si>
  <si>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</si>
  <si>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</si>
  <si>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</si>
  <si>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</si>
  <si>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</si>
  <si>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</si>
  <si>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</si>
  <si>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</si>
  <si>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</si>
  <si>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</si>
  <si>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</si>
  <si>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</si>
  <si>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</si>
  <si>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</si>
  <si>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</si>
  <si>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</si>
  <si>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</si>
  <si>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</si>
  <si>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</si>
  <si>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</si>
  <si>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</si>
  <si>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</si>
  <si>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</si>
  <si>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</si>
  <si>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</si>
  <si>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</si>
  <si>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</si>
  <si>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</si>
  <si>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</si>
  <si>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</si>
  <si>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</si>
  <si>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</si>
  <si>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</si>
  <si>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</si>
  <si>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</si>
  <si>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</si>
  <si>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</si>
  <si>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</si>
  <si>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</si>
  <si>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</si>
  <si>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</si>
  <si>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</si>
  <si>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</si>
  <si>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</si>
  <si>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</si>
  <si>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</si>
  <si>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</si>
  <si>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</si>
  <si>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</si>
  <si>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</si>
  <si>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</si>
  <si>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</si>
  <si>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</si>
  <si>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</si>
  <si>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</si>
  <si>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</si>
  <si>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</si>
  <si>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</si>
  <si>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</si>
  <si>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</si>
  <si>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</si>
  <si>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</si>
  <si>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</si>
  <si>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</si>
  <si>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</si>
  <si>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</si>
  <si>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</si>
  <si>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</si>
  <si>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</si>
  <si>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</si>
  <si>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</si>
  <si>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</si>
  <si>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</si>
  <si>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</si>
  <si>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</si>
  <si>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</si>
  <si>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</si>
  <si>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</si>
  <si>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</si>
  <si>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</si>
  <si>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</si>
  <si>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</si>
  <si>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</si>
  <si>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</si>
  <si>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</si>
  <si>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</si>
  <si>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</si>
  <si>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</si>
  <si>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</si>
  <si>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</si>
  <si>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</si>
  <si>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</si>
  <si>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</si>
  <si>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</si>
  <si>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</si>
  <si>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</si>
  <si>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</si>
  <si>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</si>
  <si>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</si>
  <si>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</si>
  <si>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</si>
  <si>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</si>
  <si>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</si>
  <si>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</si>
  <si>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</si>
  <si>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</si>
  <si>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</si>
  <si>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</si>
  <si>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</si>
  <si>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</si>
  <si>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</si>
  <si>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</si>
  <si>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</si>
  <si>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</si>
  <si>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</si>
  <si>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</si>
  <si>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</si>
  <si>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</si>
  <si>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</si>
  <si>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</si>
  <si>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</si>
  <si>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</si>
  <si>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</si>
  <si>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</si>
  <si>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</si>
  <si>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</si>
  <si>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</si>
  <si>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</si>
  <si>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</si>
  <si>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</si>
  <si>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</si>
  <si>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</si>
  <si>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</si>
  <si>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</si>
  <si>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</si>
  <si>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</si>
  <si>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</si>
  <si>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</si>
  <si>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</si>
  <si>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</si>
  <si>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</si>
  <si>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</si>
  <si>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</si>
  <si>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</si>
  <si>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</si>
  <si>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</si>
  <si>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</si>
  <si>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</si>
  <si>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</si>
  <si>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</si>
  <si>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</si>
  <si>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</si>
  <si>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</si>
  <si>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</si>
  <si>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</si>
  <si>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</si>
  <si>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</si>
  <si>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</si>
  <si>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</si>
  <si>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</si>
  <si>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</si>
  <si>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</si>
  <si>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</si>
  <si>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</si>
  <si>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</si>
  <si>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</si>
  <si>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</si>
  <si>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</si>
  <si>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</si>
  <si>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</si>
  <si>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</si>
  <si>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</si>
  <si>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</si>
  <si>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</si>
  <si>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</si>
  <si>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</si>
  <si>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</si>
  <si>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</si>
  <si>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</si>
  <si>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</si>
  <si>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</si>
  <si>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</si>
  <si>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</si>
  <si>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</si>
  <si>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</si>
  <si>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</si>
  <si>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</si>
  <si>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</si>
  <si>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</si>
  <si>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</si>
  <si>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</si>
  <si>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</si>
  <si>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</si>
  <si>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</si>
  <si>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</si>
  <si>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</si>
  <si>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</si>
  <si>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</si>
  <si>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</si>
  <si>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</si>
  <si>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</si>
  <si>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</si>
  <si>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</si>
  <si>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</si>
  <si>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</si>
  <si>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</si>
  <si>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</si>
  <si>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</si>
  <si>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</si>
  <si>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</si>
  <si>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</si>
  <si>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</si>
  <si>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</si>
  <si>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</si>
  <si>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</si>
  <si>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</si>
  <si>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</si>
  <si>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</si>
  <si>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</si>
  <si>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</si>
  <si>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</si>
  <si>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</si>
  <si>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</si>
  <si>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</si>
  <si>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</si>
  <si>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</si>
  <si>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</si>
  <si>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</si>
  <si>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</si>
  <si>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</si>
  <si>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</si>
  <si>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</si>
  <si>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</si>
  <si>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</si>
  <si>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</si>
  <si>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</si>
  <si>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</si>
  <si>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</si>
  <si>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</si>
  <si>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</si>
  <si>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</si>
  <si>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</si>
  <si>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</si>
  <si>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</si>
  <si>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</si>
  <si>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</si>
  <si>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</si>
  <si>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</si>
  <si>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</si>
  <si>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</si>
  <si>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</si>
  <si>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</si>
  <si>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</si>
  <si>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</si>
  <si>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</si>
  <si>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</si>
  <si>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</si>
  <si>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</si>
  <si>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</si>
  <si>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</si>
  <si>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</si>
  <si>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</si>
  <si>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</si>
  <si>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</si>
  <si>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</si>
  <si>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</si>
  <si>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</si>
  <si>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</si>
  <si>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</si>
  <si>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</si>
  <si>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</si>
  <si>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</si>
  <si>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</si>
  <si>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</si>
  <si>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</si>
  <si>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</si>
  <si>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</si>
  <si>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</si>
  <si>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</si>
  <si>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</si>
  <si>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</si>
  <si>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</si>
  <si>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</si>
  <si>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</si>
  <si>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</si>
  <si>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</si>
  <si>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</si>
  <si>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</si>
  <si>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</si>
  <si>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</si>
  <si>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</si>
  <si>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</si>
  <si>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</si>
  <si>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</si>
  <si>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</si>
  <si>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</si>
  <si>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</si>
  <si>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</si>
  <si>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</si>
  <si>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</si>
  <si>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</si>
  <si>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</si>
  <si>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</si>
  <si>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</si>
  <si>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</si>
  <si>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</si>
  <si>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</si>
  <si>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</si>
  <si>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</si>
  <si>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</si>
  <si>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</si>
  <si>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</si>
  <si>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</si>
  <si>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</si>
  <si>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</si>
  <si>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</si>
  <si>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</si>
  <si>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</si>
  <si>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</si>
  <si>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</si>
  <si>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</si>
  <si>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</si>
  <si>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</si>
  <si>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</si>
  <si>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</si>
  <si>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</si>
  <si>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</si>
  <si>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</si>
  <si>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</si>
  <si>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</si>
  <si>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</si>
  <si>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</si>
  <si>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</si>
  <si>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</si>
  <si>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</si>
  <si>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</si>
  <si>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</si>
  <si>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</si>
  <si>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</si>
  <si>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</si>
  <si>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</si>
  <si>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</si>
  <si>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</si>
  <si>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</si>
  <si>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</si>
  <si>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</si>
  <si>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</si>
  <si>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</si>
  <si>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</si>
  <si>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</si>
  <si>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</si>
  <si>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</si>
  <si>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</si>
  <si>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</si>
  <si>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</si>
  <si>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</si>
  <si>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</si>
  <si>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</si>
  <si>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</si>
  <si>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</si>
  <si>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</si>
  <si>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</si>
  <si>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</si>
  <si>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</si>
  <si>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</si>
  <si>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</si>
  <si>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</si>
  <si>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</si>
  <si>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</si>
  <si>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</si>
  <si>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</si>
  <si>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</si>
  <si>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</si>
  <si>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</si>
  <si>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</si>
  <si>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</si>
  <si>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</si>
  <si>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</si>
  <si>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</si>
  <si>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</si>
  <si>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</si>
  <si>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</si>
  <si>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</si>
  <si>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</si>
  <si>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</si>
  <si>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</si>
  <si>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</si>
  <si>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</si>
  <si>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</si>
  <si>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</si>
  <si>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</si>
  <si>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</si>
  <si>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</si>
  <si>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</si>
  <si>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</si>
  <si>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</si>
  <si>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</si>
  <si>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</si>
  <si>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</si>
  <si>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</si>
  <si>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</si>
  <si>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</si>
  <si>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</si>
  <si>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</si>
  <si>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</si>
  <si>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</si>
  <si>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</si>
  <si>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</si>
  <si>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</si>
  <si>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</si>
  <si>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</si>
  <si>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</si>
  <si>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</si>
  <si>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</si>
  <si>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</si>
  <si>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</si>
  <si>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</si>
  <si>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</si>
  <si>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</si>
  <si>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</si>
  <si>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</si>
  <si>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</si>
  <si>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</si>
  <si>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</si>
  <si>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</si>
  <si>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</si>
  <si>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</si>
  <si>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</si>
  <si>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</si>
  <si>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</si>
  <si>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</si>
  <si>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</si>
  <si>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</si>
  <si>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</si>
  <si>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</si>
  <si>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</si>
  <si>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</si>
  <si>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</si>
  <si>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</si>
  <si>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</si>
  <si>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</si>
  <si>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</si>
  <si>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</si>
  <si>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</si>
  <si>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</si>
  <si>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</si>
  <si>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</si>
  <si>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</si>
  <si>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</si>
  <si>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</si>
  <si>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</si>
  <si>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</si>
  <si>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</si>
  <si>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</si>
  <si>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</si>
  <si>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</si>
  <si>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</si>
  <si>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</si>
  <si>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</si>
  <si>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</si>
  <si>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</si>
  <si>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</si>
  <si>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</si>
  <si>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</si>
  <si>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</si>
  <si>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</si>
  <si>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</si>
  <si>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</si>
  <si>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</si>
  <si>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</si>
  <si>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</si>
  <si>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</si>
  <si>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</si>
  <si>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</si>
  <si>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</si>
  <si>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</si>
  <si>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</si>
  <si>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</si>
  <si>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</si>
  <si>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</si>
  <si>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</si>
  <si>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</si>
  <si>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</si>
  <si>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</si>
  <si>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</si>
  <si>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</si>
  <si>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</si>
  <si>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</si>
  <si>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</si>
  <si>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</si>
  <si>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</si>
  <si>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</si>
  <si>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</si>
  <si>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</si>
  <si>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</si>
  <si>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</si>
  <si>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</si>
  <si>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</si>
  <si>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</si>
  <si>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</si>
  <si>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</si>
  <si>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</si>
  <si>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</si>
  <si>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</si>
  <si>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</si>
  <si>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</si>
  <si>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</si>
  <si>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</si>
  <si>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</si>
  <si>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</si>
  <si>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</si>
  <si>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</si>
  <si>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</si>
  <si>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</si>
  <si>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</si>
  <si>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</si>
  <si>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</si>
  <si>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</si>
  <si>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</si>
  <si>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</si>
  <si>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</si>
  <si>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</si>
  <si>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</si>
  <si>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</si>
  <si>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</si>
  <si>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</si>
  <si>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</si>
  <si>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</si>
  <si>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</si>
  <si>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</si>
  <si>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</si>
  <si>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</si>
  <si>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</si>
  <si>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</si>
  <si>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</si>
  <si>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</si>
  <si>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</si>
  <si>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</si>
  <si>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</si>
  <si>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</si>
  <si>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</si>
  <si>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</si>
  <si>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</si>
  <si>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</si>
  <si>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</si>
  <si>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</si>
  <si>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</si>
  <si>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</si>
  <si>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</si>
  <si>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</si>
  <si>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</si>
  <si>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</si>
  <si>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</si>
  <si>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</si>
  <si>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</si>
  <si>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</si>
  <si>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</si>
  <si>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</si>
  <si>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</si>
  <si>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</si>
  <si>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</si>
  <si>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</si>
  <si>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</si>
  <si>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</si>
  <si>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</si>
  <si>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</si>
  <si>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</si>
  <si>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</si>
  <si>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</si>
  <si>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</si>
  <si>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</si>
  <si>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</si>
  <si>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</si>
  <si>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</si>
  <si>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</si>
  <si>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</si>
  <si>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</si>
  <si>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</si>
  <si>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</si>
  <si>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</si>
  <si>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</si>
  <si>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</si>
  <si>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</si>
  <si>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</si>
  <si>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</si>
  <si>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</si>
  <si>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</si>
  <si>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</si>
  <si>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</si>
  <si>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</si>
  <si>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</si>
  <si>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</si>
  <si>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</si>
  <si>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</si>
  <si>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</si>
  <si>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</si>
  <si>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</si>
  <si>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</si>
  <si>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</si>
  <si>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</si>
  <si>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</si>
  <si>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</si>
  <si>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</si>
  <si>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</si>
  <si>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</si>
  <si>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</si>
  <si>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</si>
  <si>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</si>
  <si>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</si>
  <si>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</si>
  <si>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</si>
  <si>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</si>
  <si>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</si>
  <si>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</si>
  <si>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</si>
  <si>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</si>
  <si>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</si>
  <si>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</si>
  <si>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</si>
  <si>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</si>
  <si>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</si>
  <si>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</si>
  <si>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</si>
  <si>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</si>
  <si>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</si>
  <si>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</si>
  <si>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</si>
  <si>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</si>
  <si>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</si>
  <si>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</si>
  <si>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</si>
  <si>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</si>
  <si>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</si>
  <si>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</si>
  <si>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</si>
  <si>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</si>
  <si>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</si>
  <si>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</si>
  <si>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</si>
  <si>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</si>
  <si>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</si>
  <si>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</si>
  <si>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</si>
  <si>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</si>
  <si>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</si>
  <si>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</si>
  <si>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</si>
  <si>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</si>
  <si>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</si>
  <si>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</si>
  <si>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</si>
  <si>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</si>
  <si>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</si>
  <si>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</si>
  <si>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</si>
  <si>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</si>
  <si>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</si>
  <si>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</si>
  <si>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</si>
  <si>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</si>
  <si>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</si>
  <si>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</si>
  <si>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</si>
  <si>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</si>
  <si>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</si>
  <si>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</si>
  <si>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</si>
  <si>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</si>
  <si>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</si>
  <si>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</si>
  <si>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</si>
  <si>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</si>
  <si>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</si>
  <si>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</si>
  <si>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</si>
  <si>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</si>
  <si>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</si>
  <si>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</si>
  <si>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</si>
  <si>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</si>
  <si>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</si>
  <si>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</si>
  <si>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</si>
  <si>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</si>
  <si>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</si>
  <si>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</si>
  <si>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</si>
  <si>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</si>
  <si>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</si>
  <si>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</si>
  <si>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</si>
  <si>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</si>
  <si>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</si>
  <si>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</si>
  <si>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</si>
  <si>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</si>
  <si>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</si>
  <si>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</si>
  <si>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</si>
  <si>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</si>
  <si>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</si>
  <si>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</si>
  <si>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</si>
  <si>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</si>
  <si>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</si>
  <si>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</si>
  <si>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</si>
  <si>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</si>
  <si>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</si>
  <si>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</si>
  <si>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</si>
  <si>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</si>
  <si>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</si>
  <si>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</si>
  <si>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</si>
  <si>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</si>
  <si>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</si>
  <si>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</si>
  <si>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</si>
  <si>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</si>
  <si>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</si>
  <si>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</si>
  <si>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</si>
  <si>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</si>
  <si>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</si>
  <si>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</si>
  <si>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</si>
  <si>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</si>
  <si>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</si>
  <si>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</si>
  <si>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</si>
  <si>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</si>
  <si>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</si>
  <si>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</si>
  <si>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</si>
  <si>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</si>
  <si>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</si>
  <si>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</si>
  <si>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</si>
  <si>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</si>
  <si>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</si>
  <si>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</si>
  <si>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</si>
  <si>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</si>
  <si>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</si>
  <si>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</si>
  <si>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</si>
  <si>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</si>
  <si>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</si>
  <si>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</si>
  <si>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</si>
  <si>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</si>
  <si>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</si>
  <si>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</si>
  <si>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</si>
  <si>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</si>
  <si>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</si>
  <si>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</si>
  <si>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</si>
  <si>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</si>
  <si>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</si>
  <si>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</si>
  <si>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</si>
  <si>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</si>
  <si>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</si>
  <si>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</si>
  <si>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</si>
  <si>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</si>
  <si>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</si>
  <si>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</si>
  <si>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</si>
  <si>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</si>
  <si>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</si>
  <si>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</si>
  <si>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</si>
  <si>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</si>
  <si>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</si>
  <si>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</si>
  <si>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</si>
  <si>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</si>
  <si>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</si>
  <si>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</si>
  <si>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</si>
  <si>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</si>
  <si>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</si>
  <si>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</si>
  <si>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</si>
  <si>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</si>
  <si>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</si>
  <si>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</si>
  <si>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</si>
  <si>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</si>
  <si>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</si>
  <si>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</si>
  <si>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</si>
  <si>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</si>
  <si>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</si>
  <si>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</si>
  <si>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</si>
  <si>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</si>
  <si>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</si>
  <si>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</si>
  <si>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</si>
  <si>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</si>
  <si>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</si>
  <si>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</si>
  <si>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</si>
  <si>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</si>
  <si>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</si>
  <si>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</si>
  <si>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</si>
  <si>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</si>
  <si>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</si>
  <si>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</si>
  <si>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</si>
  <si>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</si>
  <si>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</si>
  <si>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</si>
  <si>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</si>
  <si>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</si>
  <si>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</si>
  <si>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</si>
  <si>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</si>
  <si>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</si>
  <si>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</si>
  <si>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</si>
  <si>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</si>
  <si>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</si>
  <si>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</si>
  <si>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</si>
  <si>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</si>
  <si>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</si>
  <si>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</si>
  <si>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</si>
  <si>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</si>
  <si>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</si>
  <si>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</si>
  <si>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</si>
  <si>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</si>
  <si>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</si>
  <si>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</si>
  <si>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</si>
  <si>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</si>
  <si>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</si>
  <si>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</si>
  <si>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</si>
  <si>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</si>
  <si>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</si>
  <si>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</si>
  <si>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</si>
  <si>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</si>
  <si>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</si>
  <si>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</si>
  <si>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</si>
  <si>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</si>
  <si>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</si>
  <si>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</si>
  <si>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</si>
  <si>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</si>
  <si>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</si>
  <si>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</si>
  <si>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</si>
  <si>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</si>
  <si>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</si>
  <si>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</si>
  <si>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</si>
  <si>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</si>
  <si>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</si>
  <si>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</si>
  <si>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</si>
  <si>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</si>
  <si>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</si>
  <si>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</si>
  <si>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</si>
  <si>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</si>
  <si>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</si>
  <si>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</si>
  <si>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</si>
  <si>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</si>
  <si>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</si>
  <si>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</si>
  <si>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</si>
  <si>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</si>
  <si>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</si>
  <si>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</si>
  <si>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</si>
  <si>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</si>
  <si>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</si>
  <si>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</si>
  <si>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</si>
  <si>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</si>
  <si>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</si>
  <si>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</si>
  <si>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</si>
  <si>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</si>
  <si>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</si>
  <si>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</si>
  <si>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</si>
  <si>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</si>
  <si>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</si>
  <si>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</si>
  <si>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</si>
  <si>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</si>
  <si>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</si>
  <si>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</si>
  <si>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</si>
  <si>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</si>
  <si>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</si>
  <si>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</si>
  <si>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</si>
  <si>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</si>
  <si>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</si>
  <si>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</si>
  <si>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</si>
  <si>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</si>
  <si>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</si>
  <si>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</si>
  <si>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</si>
  <si>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</si>
  <si>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</si>
  <si>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</si>
  <si>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</si>
  <si>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</si>
  <si>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</si>
  <si>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</si>
  <si>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</si>
  <si>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</si>
  <si>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</si>
  <si>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</si>
  <si>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</si>
  <si>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</si>
  <si>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</si>
  <si>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</si>
  <si>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</si>
  <si>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</si>
  <si>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</si>
  <si>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</si>
  <si>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</si>
  <si>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</si>
  <si>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</si>
  <si>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</si>
  <si>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</si>
  <si>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</si>
  <si>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</si>
  <si>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</si>
  <si>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</si>
  <si>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</si>
  <si>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</si>
  <si>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</si>
  <si>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</si>
  <si>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</si>
  <si>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</si>
  <si>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</si>
  <si>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</si>
  <si>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</si>
  <si>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</si>
  <si>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</si>
  <si>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</si>
  <si>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</si>
  <si>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</si>
  <si>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</si>
  <si>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</si>
  <si>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</si>
  <si>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</si>
  <si>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</si>
  <si>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</si>
  <si>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</si>
  <si>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</si>
  <si>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</si>
  <si>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</si>
  <si>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</si>
  <si>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</si>
  <si>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</si>
  <si>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</si>
  <si>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</si>
  <si>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</si>
  <si>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</si>
  <si>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</si>
  <si>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</si>
  <si>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</si>
  <si>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</si>
  <si>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</si>
  <si>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</si>
  <si>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</si>
  <si>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</si>
  <si>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</si>
  <si>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</si>
  <si>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</si>
  <si>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</si>
  <si>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</si>
  <si>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</si>
  <si>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</si>
  <si>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</si>
  <si>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</si>
  <si>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</si>
  <si>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</si>
  <si>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</si>
  <si>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</si>
  <si>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</si>
  <si>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</si>
  <si>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</si>
  <si>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</si>
  <si>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</si>
  <si>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</si>
  <si>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</si>
  <si>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</si>
  <si>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</si>
  <si>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</si>
  <si>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</si>
  <si>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</si>
  <si>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</si>
  <si>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</si>
  <si>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</si>
  <si>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</si>
  <si>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</si>
  <si>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</si>
  <si>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</si>
  <si>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</si>
  <si>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</si>
  <si>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</si>
  <si>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</si>
  <si>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</si>
  <si>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</si>
  <si>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</si>
  <si>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</si>
  <si>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</si>
  <si>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</si>
  <si>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</si>
  <si>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</si>
  <si>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</si>
  <si>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</si>
  <si>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</si>
  <si>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</si>
  <si>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</si>
  <si>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</si>
  <si>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</si>
  <si>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</si>
  <si>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</si>
  <si>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</si>
  <si>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</si>
  <si>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</si>
  <si>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</si>
  <si>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</si>
  <si>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</si>
  <si>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</si>
  <si>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</si>
  <si>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</si>
  <si>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</si>
  <si>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</si>
  <si>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</si>
  <si>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</si>
  <si>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</si>
  <si>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</si>
  <si>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</si>
  <si>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</si>
  <si>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</si>
  <si>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</si>
  <si>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</si>
  <si>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</si>
  <si>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</si>
  <si>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</si>
  <si>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</si>
  <si>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</si>
  <si>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</si>
  <si>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</si>
  <si>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</si>
  <si>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</si>
  <si>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</si>
  <si>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</si>
  <si>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</si>
  <si>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</si>
  <si>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</si>
  <si>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</si>
  <si>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</si>
  <si>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</si>
  <si>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</si>
  <si>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</si>
  <si>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</si>
  <si>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</si>
  <si>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</si>
  <si>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</si>
  <si>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</si>
  <si>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</si>
  <si>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</si>
  <si>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</si>
  <si>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</si>
  <si>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</si>
  <si>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</si>
  <si>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</si>
  <si>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</si>
  <si>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</si>
  <si>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</si>
  <si>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</si>
  <si>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</si>
  <si>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</si>
  <si>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</si>
  <si>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</si>
  <si>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</si>
  <si>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</si>
  <si>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</si>
  <si>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</si>
  <si>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</si>
  <si>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</si>
  <si>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</si>
  <si>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</si>
  <si>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</si>
  <si>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</si>
  <si>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</si>
  <si>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</si>
  <si>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</si>
  <si>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</si>
  <si>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</si>
  <si>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</si>
  <si>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</si>
  <si>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</si>
  <si>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</si>
  <si>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</si>
  <si>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</si>
  <si>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</si>
  <si>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</si>
  <si>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</si>
  <si>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</si>
  <si>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</si>
  <si>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</si>
  <si>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</si>
  <si>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</si>
  <si>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</si>
  <si>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</si>
  <si>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</si>
  <si>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</si>
  <si>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</si>
  <si>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</si>
  <si>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</si>
  <si>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</si>
  <si>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</si>
  <si>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</si>
  <si>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</si>
  <si>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</si>
  <si>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</si>
  <si>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</si>
  <si>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</si>
  <si>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</si>
  <si>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</si>
  <si>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</si>
  <si>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</si>
  <si>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</si>
  <si>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</si>
  <si>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</si>
  <si>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</si>
  <si>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</si>
  <si>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</si>
  <si>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</si>
  <si>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</si>
  <si>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</si>
  <si>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</si>
  <si>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</si>
  <si>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</si>
  <si>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</si>
  <si>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</si>
  <si>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</si>
  <si>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</si>
  <si>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</si>
  <si>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</si>
  <si>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</si>
  <si>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</si>
  <si>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</si>
  <si>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</si>
  <si>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</si>
  <si>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</si>
  <si>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</si>
  <si>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</si>
  <si>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</si>
  <si>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</si>
  <si>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</si>
  <si>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</si>
  <si>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</si>
  <si>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</si>
  <si>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</si>
  <si>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</si>
  <si>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</si>
  <si>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</si>
  <si>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</si>
  <si>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</si>
  <si>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</si>
  <si>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</si>
  <si>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</si>
  <si>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</si>
  <si>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</si>
  <si>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</si>
  <si>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</si>
  <si>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</si>
  <si>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</si>
  <si>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</si>
  <si>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</si>
  <si>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</si>
  <si>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</si>
  <si>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</si>
  <si>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</si>
  <si>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</si>
  <si>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</si>
  <si>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</si>
  <si>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</si>
  <si>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</si>
  <si>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</si>
  <si>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</si>
  <si>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</si>
  <si>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</si>
  <si>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</si>
  <si>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</si>
  <si>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</si>
  <si>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</si>
  <si>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</si>
  <si>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</si>
  <si>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</si>
  <si>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</si>
  <si>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</si>
  <si>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</si>
  <si>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</si>
  <si>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</si>
  <si>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</si>
  <si>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</si>
  <si>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</si>
  <si>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</si>
  <si>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</si>
  <si>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</si>
  <si>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</si>
  <si>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</si>
  <si>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</si>
  <si>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</si>
  <si>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</si>
  <si>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</si>
  <si>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</si>
  <si>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</si>
  <si>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</si>
  <si>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</si>
  <si>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</si>
  <si>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</si>
  <si>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</si>
  <si>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</si>
  <si>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</si>
  <si>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</si>
  <si>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</si>
  <si>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</si>
  <si>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</si>
  <si>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</si>
  <si>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</si>
  <si>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</si>
  <si>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</si>
  <si>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</si>
  <si>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</si>
  <si>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</si>
  <si>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</si>
  <si>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</si>
  <si>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</si>
  <si>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</si>
  <si>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</si>
  <si>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</si>
  <si>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</si>
  <si>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</si>
  <si>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</si>
  <si>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</si>
  <si>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</si>
  <si>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</si>
  <si>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</si>
  <si>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</si>
  <si>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</si>
  <si>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</si>
  <si>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</si>
  <si>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</si>
  <si>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</si>
  <si>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</si>
  <si>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</si>
  <si>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</si>
  <si>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</si>
  <si>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</si>
  <si>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</si>
  <si>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</si>
  <si>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</si>
  <si>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</si>
  <si>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</si>
  <si>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</si>
  <si>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</si>
  <si>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</si>
  <si>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</si>
  <si>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</si>
  <si>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</si>
  <si>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</si>
  <si>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</si>
  <si>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</si>
  <si>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</si>
  <si>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</si>
  <si>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</si>
  <si>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</si>
  <si>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</si>
  <si>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</si>
  <si>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</si>
  <si>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</si>
  <si>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</si>
  <si>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</si>
  <si>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</si>
  <si>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</si>
  <si>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</si>
  <si>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</si>
  <si>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</si>
  <si>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</si>
  <si>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</si>
  <si>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</si>
  <si>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</si>
  <si>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</si>
  <si>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</si>
  <si>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</si>
  <si>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</si>
  <si>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</si>
  <si>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</si>
  <si>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</si>
  <si>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</si>
  <si>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</si>
  <si>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</si>
  <si>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</si>
  <si>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</si>
  <si>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</si>
  <si>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</si>
  <si>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</si>
  <si>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</si>
  <si>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</si>
  <si>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</si>
  <si>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</si>
  <si>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</si>
  <si>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</si>
  <si>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</si>
  <si>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</si>
  <si>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</si>
  <si>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</si>
  <si>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</si>
  <si>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</si>
  <si>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</si>
  <si>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</si>
  <si>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</si>
  <si>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</si>
  <si>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</si>
  <si>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</si>
  <si>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</si>
  <si>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</si>
  <si>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</si>
  <si>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</si>
  <si>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</si>
  <si>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</si>
  <si>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</si>
  <si>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</si>
  <si>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</si>
  <si>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</si>
  <si>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</si>
  <si>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</si>
  <si>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</si>
  <si>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</si>
  <si>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</si>
  <si>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</si>
  <si>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</si>
  <si>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</si>
  <si>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</si>
  <si>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</si>
  <si>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</si>
  <si>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</si>
  <si>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</si>
  <si>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</si>
  <si>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</si>
  <si>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</si>
  <si>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</si>
  <si>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</si>
  <si>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</si>
  <si>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</si>
  <si>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</si>
  <si>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</si>
  <si>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</si>
  <si>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</si>
  <si>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</si>
  <si>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</si>
  <si>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</si>
  <si>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</si>
  <si>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</si>
  <si>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</si>
  <si>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</si>
  <si>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</si>
  <si>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</si>
  <si>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</si>
  <si>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</si>
  <si>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</si>
  <si>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</si>
  <si>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</si>
  <si>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</si>
  <si>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</si>
  <si>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</si>
  <si>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</si>
  <si>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</si>
  <si>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</si>
  <si>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</si>
  <si>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</si>
  <si>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</si>
  <si>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</si>
  <si>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</si>
  <si>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</si>
  <si>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</si>
  <si>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</si>
  <si>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</si>
  <si>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</si>
  <si>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</si>
  <si>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</si>
  <si>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</si>
  <si>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</si>
  <si>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</si>
  <si>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</si>
  <si>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</si>
  <si>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</si>
  <si>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</si>
  <si>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</si>
  <si>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</si>
  <si>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</si>
  <si>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</si>
  <si>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</si>
  <si>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</si>
  <si>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</si>
  <si>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</si>
  <si>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</si>
  <si>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</si>
  <si>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</si>
  <si>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</si>
  <si>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</si>
  <si>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</si>
  <si>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</si>
  <si>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</si>
  <si>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</si>
  <si>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</si>
  <si>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</si>
  <si>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</si>
  <si>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</si>
  <si>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</si>
  <si>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</si>
  <si>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</si>
  <si>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</si>
  <si>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</si>
  <si>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</si>
  <si>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</si>
  <si>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</si>
  <si>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</si>
  <si>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</si>
  <si>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</si>
  <si>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</si>
  <si>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</si>
  <si>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</si>
  <si>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</si>
  <si>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</si>
  <si>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</si>
  <si>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</si>
  <si>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</si>
  <si>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</si>
  <si>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</si>
  <si>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</si>
  <si>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</si>
  <si>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</si>
  <si>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</si>
  <si>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</si>
  <si>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</si>
  <si>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</si>
  <si>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</si>
  <si>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</si>
  <si>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</si>
  <si>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</si>
  <si>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</si>
  <si>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</si>
  <si>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</si>
  <si>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</si>
  <si>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</si>
  <si>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</si>
  <si>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</si>
  <si>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</si>
  <si>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</si>
  <si>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</si>
  <si>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</si>
  <si>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</si>
  <si>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</si>
  <si>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</si>
  <si>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</si>
  <si>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</si>
  <si>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</si>
  <si>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</si>
  <si>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</si>
  <si>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</si>
  <si>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</si>
  <si>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</si>
  <si>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</si>
  <si>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</si>
  <si>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</si>
  <si>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</si>
  <si>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</si>
  <si>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</si>
  <si>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</si>
  <si>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</si>
  <si>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</si>
  <si>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</si>
  <si>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</si>
  <si>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</si>
  <si>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</si>
  <si>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</si>
  <si>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</si>
  <si>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</si>
  <si>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</si>
  <si>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</si>
  <si>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</si>
  <si>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</si>
  <si>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</si>
  <si>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</si>
  <si>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</si>
  <si>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</si>
  <si>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</si>
  <si>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</si>
  <si>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</si>
  <si>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</si>
  <si>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</si>
  <si>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</si>
  <si>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</si>
  <si>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</si>
  <si>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</si>
  <si>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</si>
  <si>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</si>
  <si>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</si>
  <si>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</si>
  <si>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</si>
  <si>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</si>
  <si>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</si>
  <si>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</si>
  <si>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</si>
  <si>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</si>
  <si>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</si>
  <si>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</si>
  <si>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</si>
  <si>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</si>
  <si>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</si>
  <si>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</si>
  <si>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</si>
  <si>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</si>
  <si>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</si>
  <si>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</si>
  <si>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</si>
  <si>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</si>
  <si>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</si>
  <si>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</si>
  <si>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</si>
  <si>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</si>
  <si>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</si>
  <si>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</si>
  <si>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</si>
  <si>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</si>
  <si>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</si>
  <si>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</si>
  <si>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</si>
  <si>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</si>
  <si>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</si>
  <si>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</si>
  <si>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</si>
  <si>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</si>
  <si>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</si>
  <si>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</si>
  <si>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</si>
  <si>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</si>
  <si>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</si>
  <si>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</si>
  <si>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</si>
  <si>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</si>
  <si>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</si>
  <si>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</si>
  <si>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</si>
  <si>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</si>
  <si>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</si>
  <si>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</si>
  <si>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</si>
  <si>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</si>
  <si>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</si>
  <si>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</si>
  <si>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</si>
  <si>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</si>
  <si>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</si>
  <si>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</si>
  <si>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</si>
  <si>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</si>
  <si>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</si>
  <si>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</si>
  <si>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</si>
  <si>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</si>
  <si>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</si>
  <si>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</si>
  <si>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</si>
  <si>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</si>
  <si>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</si>
  <si>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</si>
  <si>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</si>
  <si>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</si>
  <si>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</si>
  <si>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</si>
  <si>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</si>
  <si>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</si>
  <si>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</si>
  <si>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</si>
  <si>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</si>
  <si>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</si>
  <si>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</si>
  <si>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</si>
  <si>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</si>
  <si>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</si>
  <si>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</si>
  <si>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</si>
  <si>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</si>
  <si>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</si>
  <si>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</si>
  <si>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</si>
  <si>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</si>
  <si>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</si>
  <si>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</si>
  <si>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</si>
  <si>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</si>
  <si>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</si>
  <si>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</si>
  <si>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</si>
  <si>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</si>
  <si>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</si>
  <si>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</si>
  <si>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</si>
  <si>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</si>
  <si>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</si>
  <si>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</si>
  <si>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</si>
  <si>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</si>
  <si>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</si>
  <si>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</si>
  <si>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</si>
  <si>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</si>
  <si>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</si>
  <si>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</si>
  <si>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</si>
  <si>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</si>
  <si>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</si>
  <si>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</si>
  <si>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</si>
  <si>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</si>
  <si>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</si>
  <si>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</si>
  <si>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</si>
  <si>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</si>
  <si>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</si>
  <si>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</si>
  <si>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</si>
  <si>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</si>
  <si>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</si>
  <si>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</si>
  <si>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</si>
  <si>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</si>
  <si>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</si>
  <si>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</si>
  <si>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</si>
  <si>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</si>
  <si>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</si>
  <si>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</si>
  <si>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</si>
  <si>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</si>
  <si>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</si>
  <si>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</si>
  <si>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</si>
  <si>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</si>
  <si>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</si>
  <si>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</si>
  <si>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</si>
  <si>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</si>
  <si>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</si>
  <si>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</si>
  <si>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</si>
  <si>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</si>
  <si>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</si>
  <si>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</si>
  <si>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</si>
  <si>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</si>
  <si>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</si>
  <si>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</si>
  <si>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</si>
  <si>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</si>
  <si>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</si>
  <si>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</si>
  <si>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</si>
  <si>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</si>
  <si>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</si>
  <si>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</si>
  <si>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</si>
  <si>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</si>
  <si>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</si>
  <si>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</si>
  <si>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</si>
  <si>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</si>
  <si>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</si>
  <si>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</si>
  <si>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</si>
  <si>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</si>
  <si>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</si>
  <si>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</si>
  <si>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</si>
  <si>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</si>
  <si>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</si>
  <si>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</si>
  <si>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</si>
  <si>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</si>
  <si>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</si>
  <si>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</si>
  <si>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</si>
  <si>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</si>
  <si>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</si>
  <si>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</si>
  <si>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</si>
  <si>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</si>
  <si>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</si>
  <si>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</si>
  <si>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</si>
  <si>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</si>
  <si>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</si>
  <si>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</si>
  <si>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</si>
  <si>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</si>
  <si>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</si>
  <si>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</si>
  <si>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</si>
  <si>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</si>
  <si>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</si>
  <si>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</si>
  <si>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</si>
  <si>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</si>
  <si>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</si>
  <si>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</si>
  <si>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</si>
  <si>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</si>
  <si>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</si>
  <si>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</si>
  <si>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</si>
  <si>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</si>
  <si>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</si>
  <si>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</si>
  <si>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</si>
  <si>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</si>
  <si>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</si>
  <si>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</si>
  <si>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</si>
  <si>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</si>
  <si>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</si>
  <si>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</si>
  <si>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</si>
  <si>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</si>
  <si>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</si>
  <si>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</si>
  <si>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</si>
  <si>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</si>
  <si>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</si>
  <si>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</si>
  <si>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</si>
  <si>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</si>
  <si>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</si>
  <si>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</si>
  <si>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</si>
  <si>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</si>
  <si>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</si>
  <si>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</si>
  <si>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</si>
  <si>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</si>
  <si>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</si>
  <si>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</si>
  <si>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</si>
  <si>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</si>
  <si>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</si>
  <si>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</si>
  <si>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</si>
  <si>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</si>
  <si>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</si>
  <si>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</si>
  <si>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</si>
  <si>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</si>
  <si>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</si>
  <si>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</si>
  <si>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</si>
  <si>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</si>
  <si>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</si>
  <si>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</si>
  <si>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</si>
  <si>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</si>
  <si>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</si>
  <si>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</si>
  <si>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</si>
  <si>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</si>
  <si>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</si>
  <si>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</si>
  <si>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</si>
  <si>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</si>
  <si>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</si>
  <si>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</si>
  <si>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</si>
  <si>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</si>
  <si>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</si>
  <si>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</si>
  <si>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</si>
  <si>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</si>
  <si>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</si>
  <si>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</si>
  <si>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</si>
  <si>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</si>
  <si>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</si>
  <si>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</si>
  <si>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</si>
  <si>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</si>
  <si>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</si>
  <si>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</si>
  <si>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</si>
  <si>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</si>
  <si>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</si>
  <si>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</si>
  <si>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</si>
  <si>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</si>
  <si>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</si>
  <si>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</si>
  <si>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</si>
  <si>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</si>
  <si>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</si>
  <si>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</si>
  <si>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</si>
  <si>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</si>
  <si>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</si>
  <si>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</si>
  <si>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</si>
  <si>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</si>
  <si>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</si>
  <si>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</si>
  <si>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</si>
  <si>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</si>
  <si>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</si>
  <si>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</si>
  <si>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</si>
  <si>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</si>
  <si>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</si>
  <si>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</si>
  <si>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</si>
  <si>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</si>
  <si>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</si>
  <si>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</si>
  <si>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</si>
  <si>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</si>
  <si>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</si>
  <si>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</si>
  <si>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</si>
  <si>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</si>
  <si>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</si>
  <si>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</si>
  <si>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</si>
  <si>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</si>
  <si>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</si>
  <si>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</si>
  <si>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</si>
  <si>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</si>
  <si>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</si>
  <si>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</si>
  <si>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</si>
  <si>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</si>
  <si>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</si>
  <si>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</si>
  <si>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</si>
  <si>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</si>
  <si>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</si>
  <si>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</si>
  <si>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</si>
  <si>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</si>
  <si>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</si>
  <si>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</si>
  <si>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</si>
  <si>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</si>
  <si>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</si>
  <si>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</si>
  <si>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</si>
  <si>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</si>
  <si>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</si>
  <si>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</si>
  <si>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</si>
  <si>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</si>
  <si>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</si>
  <si>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</si>
  <si>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</si>
  <si>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</si>
  <si>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</si>
  <si>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</si>
  <si>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</si>
  <si>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</si>
  <si>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</si>
  <si>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</si>
  <si>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</si>
  <si>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</si>
  <si>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</si>
  <si>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</si>
  <si>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</si>
  <si>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</si>
  <si>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</si>
  <si>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</si>
  <si>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</si>
  <si>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</si>
  <si>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</si>
  <si>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</si>
  <si>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</si>
  <si>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</si>
  <si>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</si>
  <si>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</si>
  <si>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</si>
  <si>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</si>
  <si>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</si>
  <si>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</si>
  <si>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</si>
  <si>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</si>
  <si>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</si>
  <si>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</si>
  <si>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</si>
  <si>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</si>
  <si>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</si>
  <si>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</si>
  <si>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</si>
  <si>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</si>
  <si>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</si>
  <si>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</si>
  <si>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</si>
  <si>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</si>
  <si>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</si>
  <si>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</si>
  <si>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</si>
  <si>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</si>
  <si>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</si>
  <si>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</si>
  <si>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</si>
  <si>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</si>
  <si>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</si>
  <si>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</si>
  <si>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</si>
  <si>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</si>
  <si>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</si>
  <si>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</si>
  <si>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</si>
  <si>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</si>
  <si>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</si>
  <si>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</si>
  <si>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</si>
  <si>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</si>
  <si>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</si>
  <si>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</si>
  <si>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</si>
  <si>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</si>
  <si>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</si>
  <si>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</si>
  <si>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</si>
  <si>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</si>
  <si>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</si>
  <si>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</si>
  <si>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</si>
  <si>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</si>
  <si>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</si>
  <si>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</si>
  <si>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</si>
  <si>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</si>
  <si>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</si>
  <si>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</si>
  <si>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</si>
  <si>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</si>
  <si>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</si>
  <si>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</si>
  <si>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</si>
  <si>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</si>
  <si>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</si>
  <si>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</si>
  <si>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</si>
  <si>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</si>
  <si>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</si>
  <si>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</si>
  <si>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</si>
  <si>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</si>
  <si>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</si>
  <si>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</si>
  <si>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</si>
  <si>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</si>
  <si>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</si>
  <si>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</si>
  <si>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</si>
  <si>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</si>
  <si>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</si>
  <si>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</si>
  <si>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</si>
  <si>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</si>
  <si>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</si>
  <si>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</si>
  <si>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</si>
  <si>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</si>
  <si>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</si>
  <si>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</si>
  <si>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</si>
  <si>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</si>
  <si>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</si>
  <si>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</si>
  <si>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</si>
  <si>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</si>
  <si>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</si>
  <si>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</si>
  <si>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</si>
  <si>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</si>
  <si>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</si>
  <si>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</si>
  <si>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</si>
  <si>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</si>
  <si>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</si>
  <si>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</si>
  <si>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</si>
  <si>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</si>
  <si>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</si>
  <si>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</si>
  <si>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</si>
  <si>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</si>
  <si>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</si>
  <si>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</si>
  <si>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</si>
  <si>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</si>
  <si>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</si>
  <si>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</si>
  <si>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</si>
  <si>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</si>
  <si>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</si>
  <si>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</si>
  <si>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</si>
  <si>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</si>
  <si>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</si>
  <si>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</si>
  <si>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</si>
  <si>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</si>
  <si>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</si>
  <si>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</si>
  <si>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</si>
  <si>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</si>
  <si>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</si>
  <si>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</si>
  <si>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</si>
  <si>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</si>
  <si>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</si>
  <si>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</si>
  <si>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</si>
  <si>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</si>
  <si>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</si>
  <si>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</si>
  <si>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</si>
  <si>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</si>
  <si>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</si>
  <si>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</si>
  <si>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</si>
  <si>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</si>
  <si>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</si>
  <si>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</si>
  <si>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</si>
  <si>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</si>
  <si>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</si>
  <si>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</si>
  <si>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</si>
  <si>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</si>
  <si>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</si>
  <si>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</si>
  <si>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</si>
  <si>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</si>
  <si>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</si>
  <si>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</si>
  <si>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</si>
  <si>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</si>
  <si>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</si>
  <si>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</si>
  <si>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</si>
  <si>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</si>
  <si>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</si>
  <si>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</si>
  <si>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</si>
  <si>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</si>
  <si>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</si>
  <si>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</si>
  <si>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</si>
  <si>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</si>
  <si>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</si>
  <si>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</si>
  <si>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</si>
  <si>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</si>
  <si>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</si>
  <si>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</si>
  <si>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</si>
  <si>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</si>
  <si>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</si>
  <si>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</si>
  <si>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</si>
  <si>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</si>
  <si>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</si>
  <si>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</si>
  <si>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</si>
  <si>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</si>
  <si>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</si>
  <si>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</si>
  <si>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</si>
  <si>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</si>
  <si>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</si>
  <si>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</si>
  <si>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</si>
  <si>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</si>
  <si>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</si>
  <si>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</si>
  <si>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</si>
  <si>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</si>
  <si>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</si>
  <si>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</si>
  <si>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</si>
  <si>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</si>
  <si>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</si>
  <si>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</si>
  <si>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</si>
  <si>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</si>
  <si>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</si>
  <si>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</si>
  <si>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</si>
  <si>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</si>
  <si>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</si>
  <si>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</si>
  <si>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</si>
  <si>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</si>
  <si>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</si>
  <si>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</si>
  <si>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</si>
  <si>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</si>
  <si>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</si>
  <si>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</si>
  <si>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</si>
  <si>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</si>
  <si>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</si>
  <si>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</si>
  <si>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</si>
  <si>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</si>
  <si>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</si>
  <si>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</si>
  <si>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</si>
  <si>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</si>
  <si>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</si>
  <si>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</si>
  <si>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</si>
  <si>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</si>
  <si>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</si>
  <si>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</si>
  <si>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</si>
  <si>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</si>
  <si>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</si>
  <si>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</si>
  <si>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</si>
  <si>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</si>
  <si>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</si>
  <si>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</si>
  <si>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</si>
  <si>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</si>
  <si>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</si>
  <si>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</si>
  <si>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</si>
  <si>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</si>
  <si>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</si>
  <si>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</si>
  <si>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</si>
  <si>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</si>
  <si>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</si>
  <si>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</si>
  <si>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</si>
  <si>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</si>
  <si>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</si>
  <si>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</si>
  <si>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</si>
  <si>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</si>
  <si>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</si>
  <si>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</si>
  <si>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</si>
  <si>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</si>
  <si>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</si>
  <si>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</si>
  <si>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</si>
  <si>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</si>
  <si>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</si>
  <si>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</si>
  <si>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</si>
  <si>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</si>
  <si>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</si>
  <si>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</si>
  <si>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</si>
  <si>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</si>
  <si>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</si>
  <si>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</si>
  <si>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</si>
  <si>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</si>
  <si>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</si>
  <si>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</si>
  <si>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</si>
  <si>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</si>
  <si>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</si>
  <si>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</si>
  <si>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</si>
  <si>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</si>
  <si>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</si>
  <si>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</si>
  <si>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</si>
  <si>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</si>
  <si>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</si>
  <si>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</si>
  <si>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</si>
  <si>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</si>
  <si>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</si>
  <si>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</si>
  <si>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</si>
  <si>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</si>
  <si>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</si>
  <si>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</si>
  <si>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</si>
  <si>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</si>
  <si>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</si>
  <si>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</si>
  <si>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</si>
  <si>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</si>
  <si>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</si>
  <si>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</si>
  <si>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</si>
  <si>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</si>
  <si>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</si>
  <si>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</si>
  <si>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</si>
  <si>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</si>
  <si>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</si>
  <si>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</si>
  <si>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</si>
  <si>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</si>
  <si>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</si>
  <si>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</si>
  <si>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</si>
  <si>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</si>
  <si>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</si>
  <si>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</si>
  <si>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</si>
  <si>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</si>
  <si>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</si>
  <si>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</si>
  <si>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</si>
  <si>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</si>
  <si>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</si>
  <si>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</si>
  <si>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</si>
  <si>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</si>
  <si>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</si>
  <si>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</si>
  <si>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</si>
  <si>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</si>
  <si>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</si>
  <si>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</si>
  <si>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</si>
  <si>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</si>
  <si>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</si>
  <si>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</si>
  <si>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</si>
  <si>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</si>
  <si>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</si>
  <si>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</si>
  <si>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</si>
  <si>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</si>
  <si>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</si>
  <si>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</si>
  <si>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</si>
  <si>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</si>
  <si>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</si>
  <si>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</si>
  <si>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</si>
  <si>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</si>
  <si>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</si>
  <si>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</si>
  <si>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</si>
  <si>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</si>
  <si>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</si>
  <si>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</si>
  <si>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</si>
  <si>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</si>
  <si>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</si>
  <si>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</si>
  <si>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</si>
  <si>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</si>
  <si>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</si>
  <si>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</si>
  <si>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</si>
  <si>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</si>
  <si>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</si>
  <si>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</si>
  <si>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</si>
  <si>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</si>
  <si>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</si>
  <si>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</si>
  <si>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</si>
  <si>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</si>
  <si>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</si>
  <si>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</si>
  <si>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</si>
  <si>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</si>
  <si>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</si>
  <si>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</si>
  <si>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</si>
  <si>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</si>
  <si>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</si>
  <si>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</si>
  <si>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</si>
  <si>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</si>
  <si>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</si>
  <si>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</si>
  <si>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</si>
  <si>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</si>
  <si>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</si>
  <si>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</si>
  <si>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</si>
  <si>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</si>
  <si>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</si>
  <si>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</si>
  <si>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</si>
  <si>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</si>
  <si>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</si>
  <si>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</si>
  <si>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</si>
  <si>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</si>
  <si>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</si>
  <si>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</si>
  <si>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</si>
  <si>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</si>
  <si>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</si>
  <si>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</si>
  <si>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</si>
  <si>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</si>
  <si>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</si>
  <si>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</si>
  <si>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</si>
  <si>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</si>
  <si>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</si>
  <si>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</si>
  <si>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</si>
  <si>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</si>
  <si>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</si>
  <si>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</si>
  <si>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</si>
  <si>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</si>
  <si>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</si>
  <si>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</si>
  <si>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</si>
  <si>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</si>
  <si>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</si>
  <si>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</si>
  <si>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</si>
  <si>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</si>
  <si>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</si>
  <si>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</si>
  <si>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</si>
  <si>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</si>
  <si>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</si>
  <si>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</si>
  <si>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</si>
  <si>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</si>
  <si>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</si>
  <si>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</si>
  <si>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</si>
  <si>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</si>
  <si>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</si>
  <si>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</si>
  <si>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</si>
  <si>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</si>
  <si>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</si>
  <si>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</si>
  <si>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</si>
  <si>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</si>
  <si>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</si>
  <si>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</si>
  <si>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</si>
  <si>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</si>
  <si>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</si>
  <si>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</si>
  <si>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</si>
  <si>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</si>
  <si>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</si>
  <si>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</si>
  <si>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</si>
  <si>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</si>
  <si>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</si>
  <si>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</si>
  <si>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</si>
  <si>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</si>
  <si>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</si>
  <si>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</si>
  <si>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</si>
  <si>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</si>
  <si>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</si>
  <si>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</si>
  <si>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</si>
  <si>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</si>
  <si>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</si>
  <si>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</si>
  <si>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</si>
  <si>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</si>
  <si>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</si>
  <si>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</si>
  <si>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</si>
  <si>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</si>
  <si>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</si>
  <si>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</si>
  <si>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</si>
  <si>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</si>
  <si>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</si>
  <si>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</si>
  <si>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</si>
  <si>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</si>
  <si>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</si>
  <si>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</si>
  <si>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</si>
  <si>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</si>
  <si>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</si>
  <si>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</si>
  <si>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</si>
  <si>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</si>
  <si>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</si>
  <si>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</si>
  <si>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</si>
  <si>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</si>
  <si>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</si>
  <si>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</si>
  <si>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</si>
  <si>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</si>
  <si>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</si>
  <si>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</si>
  <si>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</si>
  <si>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</si>
  <si>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</si>
  <si>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</si>
  <si>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</si>
  <si>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</si>
  <si>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</si>
  <si>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</si>
  <si>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</si>
  <si>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</si>
  <si>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</si>
  <si>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</si>
  <si>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</si>
  <si>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</si>
  <si>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</si>
  <si>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</si>
  <si>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</si>
  <si>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</si>
  <si>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</si>
  <si>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</si>
  <si>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</si>
  <si>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</si>
  <si>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</si>
  <si>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</si>
  <si>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</si>
  <si>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</si>
  <si>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</si>
  <si>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</si>
  <si>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</si>
  <si>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</si>
  <si>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</si>
  <si>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</si>
  <si>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</si>
  <si>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</si>
  <si>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</si>
  <si>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</si>
  <si>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</si>
  <si>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</si>
  <si>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</si>
  <si>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</si>
  <si>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</si>
  <si>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</si>
  <si>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</si>
  <si>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</si>
  <si>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</si>
  <si>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</si>
  <si>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</si>
  <si>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</si>
  <si>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</si>
  <si>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</si>
  <si>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</si>
  <si>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</si>
  <si>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</si>
  <si>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</si>
  <si>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</si>
  <si>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</si>
  <si>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</si>
  <si>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</si>
  <si>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</si>
  <si>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</si>
  <si>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</si>
  <si>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</si>
  <si>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</si>
  <si>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</si>
  <si>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</si>
  <si>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</si>
  <si>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</si>
  <si>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</si>
  <si>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</si>
  <si>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</si>
  <si>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</si>
  <si>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</si>
  <si>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</si>
  <si>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</si>
  <si>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</si>
  <si>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</si>
  <si>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</si>
  <si>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</si>
  <si>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</si>
  <si>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</si>
  <si>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</si>
  <si>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</si>
  <si>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</si>
  <si>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</si>
  <si>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</si>
  <si>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</si>
  <si>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</si>
  <si>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</si>
  <si>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</si>
  <si>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</si>
  <si>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</si>
  <si>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</si>
  <si>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</si>
  <si>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</si>
  <si>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</si>
  <si>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</si>
  <si>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</si>
  <si>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</si>
  <si>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</si>
  <si>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</si>
  <si>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</si>
  <si>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</si>
  <si>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</si>
  <si>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</si>
  <si>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</si>
  <si>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</si>
  <si>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</si>
  <si>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</si>
  <si>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</si>
  <si>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</si>
  <si>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</si>
  <si>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</si>
  <si>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</si>
  <si>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</si>
  <si>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</si>
  <si>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</si>
  <si>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</si>
  <si>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</si>
  <si>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</si>
  <si>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</si>
  <si>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</si>
  <si>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</si>
  <si>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</si>
  <si>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</si>
  <si>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</si>
  <si>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</si>
  <si>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</si>
  <si>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</si>
  <si>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</si>
  <si>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</si>
  <si>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</si>
  <si>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</si>
  <si>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</si>
  <si>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</si>
  <si>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</si>
  <si>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</si>
  <si>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</si>
  <si>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</si>
  <si>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</si>
  <si>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</si>
  <si>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</si>
  <si>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</si>
  <si>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</si>
  <si>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</si>
  <si>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</si>
  <si>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</si>
  <si>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</si>
  <si>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</si>
  <si>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</si>
  <si>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</si>
  <si>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</si>
  <si>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</si>
  <si>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</si>
  <si>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</si>
  <si>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</si>
  <si>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</si>
  <si>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</si>
  <si>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</si>
  <si>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</si>
  <si>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</si>
  <si>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</si>
  <si>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</si>
  <si>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</si>
  <si>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</si>
  <si>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35 min</t>
  </si>
  <si>
    <t>PCM-20251202-00001112</t>
  </si>
  <si>
    <t>phases issue No parking available, SCECO Team on area still working</t>
  </si>
  <si>
    <t xml:space="preserve"> PCM-20250215-00000830 </t>
  </si>
  <si>
    <t>LTE site still down and  site located in aramco area access issue need special permission</t>
  </si>
  <si>
    <t>PCM-20251202-00001246</t>
  </si>
  <si>
    <t>ETA 60 mins</t>
  </si>
  <si>
    <t>PCM-20251202-00001344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</si>
  <si>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</si>
  <si>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</si>
  <si>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</si>
  <si>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</si>
  <si>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</si>
  <si>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</si>
  <si>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</si>
  <si>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</si>
  <si>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</si>
  <si>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110 minutes</t>
  </si>
  <si>
    <t>ABH2005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</si>
</sst>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330.8033664351824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0.13132939814386191</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45993.751792361109</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45993.751792361109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45993.751792361109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45993.751792361109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45993.751792361109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45993.751792361109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45993.751792361109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45993.751792361109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45993.751792361109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45993.751792361109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45993.751792361109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45993.751792361109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45993.751792361109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45993.751792361109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45993.751792361109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45993.751792361109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45993.751792361109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45993.751792361109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45993.751792361109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45993.751792361109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45993.751792361109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45993.751792361109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45993.751792361109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45993.751792361109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45993.751792361109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45993.751792361109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45993.751792361109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45993.751792361109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45993.751792361109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45993.751792361109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45993.751792361109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45993.751792361109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45993.751792361109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45993.751792361109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45993.751792361109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45993.751792361109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45993.751792361109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45993.751792361109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45993.751792361109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45993.751792361109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45993.751792361109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45993.751792361109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45993.751792361109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45993.751792361109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45993.751792361109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45993.751792361109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45993.751792361109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45993.751792361109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45993.751792361109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45993.751792361109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45993.751792361109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45993.751792361109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45993.751792361109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45993.751792361109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45993.751792361109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45993.751792361109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45993.751792361109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45993.751792361109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45993.751792361109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45993.751792361109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45993.751792361109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45993.751792361109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45993.751792361109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45993.751792361109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45993.751792361109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45993.751792361109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45993.751792361109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45993.751792361109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45993.751792361109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45993.751792361109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45993.751792361109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45993.751792361109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45993.751792361109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45993.751792361109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45993.751792361109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45993.751792361109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45993.751792361109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45993.751792361109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45993.751792361109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45993.751792361109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45993.751792361109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45993.751792361109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45993.751792361109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45993.751792361109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45993.751792361109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45993.751792361109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45993.751792361109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45993.751792361109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45993.751792361109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45993.751792361109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45993.751792361109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45993.751792361109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45993.751792361109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45993.751792361109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45993.751792361109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45993.751792361109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45993.751792361109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45993.751792361109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45993.751792361109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45993.751792361109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45993.751792361109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45993.751792361109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45993.751792361109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45993.751792361109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45993.751792361109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45993.751792361109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45993.751792361109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45993.751792361109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45993.751792361109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45993.751792361109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45993.751792361109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45993.751792361109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45993.751792361109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45993.751792361109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45993.751792361109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45993.751792361109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45993.751792361109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45993.751792361109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45993.751792361109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45993.751792361109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45993.751792361109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45993.751792361109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45993.751792361109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45993.751792361109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45993.751792361109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45993.751792361109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45993.751792361109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45993.751792361109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45993.751792361109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45993.751792361109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45993.751792361109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45993.751792361109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45993.751792361109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45993.751792361109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45993.751792361109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45993.751792361109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45993.751792361109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45993.751792361109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45993.751792361109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45993.751792361109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45993.751792361109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45993.751792361109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45993.751792361109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45993.751792361109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45993.751792361109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45993.751792361109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45993.751792361109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45993.751792361109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45993.751792361109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45993.751792361109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45993.751792361109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45993.751792361109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45993.751792361109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45993.751792361109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45993.751792361109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45993.751792361109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45993.751792361109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45993.751792361109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45993.751792361109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45993.751792361109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45993.751792361109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45993.751792361109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45993.751792361109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45993.751792361109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45993.751792361109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45993.751792361109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45993.751792361109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45993.751792361109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45993.751792361109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45993.751792361109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45993.751792361109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45993.751792361109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45993.751792361109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45993.751792361109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45993.751792361109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45993.751792361109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45993.751792361109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45993.751792361109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45993.751792361109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45993.751792361109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45993.751792361109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45993.751792361109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45993.751792361109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45993.751792361109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45993.751792361109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45993.751792361109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45993.751792361109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45993.751792361109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45993.751792361109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45993.751792361109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45993.751792361109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45993.751792361109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45993.751792361109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45993.751792361109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45993.751792361109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45993.751792361109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45993.751792361109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45993.751792361109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45993.751792361109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45993.751792361109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45993.751792361109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45993.751792361109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45993.751792361109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45993.751792361109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45993.751792361109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45993.751792361109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45993.751792361109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45993.751792361109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45993.751792361109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168.75195439814706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9.3643733796270681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2.8401157404005062E-2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39106</v>
      </c>
      <c r="F6" s="100">
        <v>45993.636956018519</v>
      </c>
      <c r="G6" s="101">
        <f ca="1">IFERROR(NOW()-F6,"-")</f>
        <v>0.11483634258911479</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45993.751792361109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45993.751792361109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45993.751792361109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45993.751792361109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45993.751792361109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45993.751792361109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45993.751792361109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45993.751792361109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45993.751792361109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45993.751792361109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45993.751792361109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45993.751792361109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45993.751792361109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45993.751792361109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45993.751792361109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45993.751792361109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45993.751792361109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45993.751792361109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45993.751792361109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45993.751792361109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45993.751792361109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45993.751792361109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45993.751792361109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45993.751792361109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45993.751792361109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45993.751792361109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45993.751792361109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45993.751792361109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45993.751792361109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45993.751792361109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45993.751792361109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45993.751792361109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45993.751792361109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45993.751792361109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45993.751792361109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45993.751792361109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45993.751792361109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45993.751792361109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45993.751792361109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45993.751792361109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45993.751792361109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45993.751792361109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45993.751792361109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45993.751792361109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45993.751792361109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45993.751792361109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45993.751792361109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45993.751792361109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45993.751792361109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45993.751792361109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45993.751792361109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45993.751792361109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45993.751792361109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45993.751792361109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45993.751792361109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45993.751792361109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45993.751792361109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45993.751792361109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45993.751792361109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45993.751792361109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45993.751792361109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45993.751792361109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45993.751792361109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45993.751792361109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45993.751792361109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45993.751792361109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45993.751792361109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45993.751792361109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45993.751792361109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45993.751792361109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45993.751792361109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45993.751792361109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45993.751792361109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45993.751792361109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45993.751792361109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45993.751792361109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45993.751792361109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45993.751792361109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45993.751792361109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45993.751792361109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45993.751792361109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45993.751792361109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45993.751792361109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45993.751792361109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45993.751792361109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45993.751792361109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45993.751792361109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45993.751792361109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45993.751792361109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45993.751792361109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45993.751792361109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45993.751792361109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45993.751792361109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45993.751792361109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45993.751792361109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45993.751792361109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45993.751792361109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45993.751792361109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45993.751792361109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45993.751792361109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45993.751792361109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45993.751792361109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45993.751792361109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45993.751792361109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45993.751792361109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45993.751792361109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45993.751792361109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45993.751792361109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45993.751792361109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45993.751792361109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45993.751792361109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45993.751792361109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45993.751792361109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45993.751792361109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45993.751792361109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45993.751792361109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45993.751792361109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45993.751792361109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45993.751792361109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45993.751792361109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45993.751792361109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45993.751792361109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45993.751792361109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45993.751792361109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45993.751792361109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45993.751792361109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45993.751792361109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45993.751792361109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45993.751792361109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45993.751792361109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45993.751792361109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45993.751792361109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45993.751792361109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45993.751792361109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45993.751792361109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45993.751792361109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45993.751792361109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45993.751792361109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45993.751792361109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45993.751792361109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45993.751792361109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45993.751792361109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45993.751792361109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45993.751792361109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45993.751792361109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45993.751792361109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45993.751792361109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45993.751792361109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45993.751792361109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45993.751792361109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45993.751792361109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45993.751792361109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45993.751792361109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45993.751792361109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45993.751792361109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45993.751792361109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45993.751792361109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45993.751792361109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45993.751792361109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45993.751792361109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45993.751792361109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45993.751792361109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45993.751792361109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45993.751792361109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45993.751792361109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45993.751792361109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45993.751792361109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45993.751792361109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45993.751792361109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45993.751792361109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45993.751792361109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45993.751792361109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45993.751792361109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45993.751792361109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45993.751792361109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45993.751792361109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45993.751792361109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45993.751792361109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45993.751792361109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45993.751792361109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45993.751792361109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45993.751792361109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45993.751792361109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45993.751792361109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45993.751792361109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45993.751792361109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45993.751792361109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45993.751792361109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45993.751792361109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45993.751792361109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45993.751792361109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45993.751792361109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45993.751792361109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45993.751792361109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45993.751792361109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45993.751792361109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45993.751792361109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45993.751792361109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45993.751792361109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45993.751792361109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45993.751792361109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45993.751792361109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45993.751792361109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45993.751792361109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45993.751792361109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45993.751792361109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45993.751792361109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45993.751792361109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45993.751792361109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45993.751792361109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45993.751792361109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45993.751792361109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45993.751792361109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45993.751792361109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45993.751792361109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45993.751792361109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45993.751792361109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45993.751792361109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45993.751792361109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45993.751792361109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45993.751792361109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45993.751792361109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45993.751792361109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45993.751792361109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45993.751792361109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45993.751792361109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45993.751792361109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45993.751792361109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45993.751792361109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45993.751792361109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45993.751792361109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45993.751792361109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45993.751792361109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45993.751792361109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45993.751792361109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45993.751792361109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45993.751792361109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45993.751792361109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45993.751792361109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45993.751792361109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45993.751792361109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45993.751792361109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45993.751792361109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45993.751792361109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45993.751792361109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45993.751792361109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45993.751792361109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45993.751792361109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45993.751792361109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45993.751792361109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45993.751792361109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45993.751792361109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45993.751792361109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45993.751792361109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45993.751792361109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45993.751792361109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45993.751792361109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45993.751792361109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45993.751792361109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45993.751792361109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45993.751792361109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45993.751792361109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45993.751792361109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45993.751792361109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45993.751792361109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45993.751792361109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45993.751792361109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45993.751792361109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45993.751792361109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45993.751792361109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45993.751792361109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45993.751792361109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45993.751792361109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45993.751792361109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45993.751792361109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45993.751792361109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45993.751792361109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45993.751792361109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45993.751792361109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45993.751792361109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45993.751792361109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45993.751792361109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45993.751792361109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45993.751792361109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45993.751792361109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45993.751792361109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45993.751792361109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45993.751792361109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45993.751792361109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45993.751792361109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45993.751792361109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45993.751792361109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45993.751792361109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45993.751792361109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45993.751792361109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45993.751792361109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45993.751792361109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45993.751792361109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45993.751792361109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45993.751792361109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45993.751792361109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45993.751792361109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45993.751792361109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45993.751792361109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45993.751792361109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45993.751792361109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45993.751792361109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45993.751792361109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45993.751792361109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45993.751792361109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45993.751792361109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45993.751792361109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45993.751792361109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45993.751792361109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45993.751792361109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45993.751792361109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45993.751792361109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45993.751792361109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45993.751792361109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45993.751792361109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45993.751792361109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45993.751792361109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45993.751792361109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45993.751792361109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45993.751792361109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45993.751792361109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45993.751792361109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45993.751792361109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45993.751792361109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45993.751792361109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45993.751792361109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45993.751792361109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45993.751792361109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45993.751792361109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45993.751792361109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45993.751792361109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45993.751792361109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45993.751792361109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45993.751792361109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45993.751792361109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45993.751792361109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45993.751792361109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45993.751792361109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45993.751792361109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45993.751792361109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45993.751792361109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45993.751792361109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45993.751792361109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45993.751792361109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45993.751792361109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45993.751792361109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45993.751792361109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45993.751792361109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45993.751792361109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45993.751792361109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45993.751792361109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45993.751792361109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45993.751792361109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45993.751792361109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45993.751792361109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45993.751792361109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45993.751792361109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45993.751792361109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45993.751792361109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45993.751792361109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45993.751792361109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45993.751792361109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45993.751792361109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45993.751792361109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45993.751792361109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45993.751792361109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45993.751792361109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45993.751792361109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45993.751792361109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45993.751792361109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45993.751792361109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45993.751792361109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45993.751792361109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45993.751792361109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45993.751792361109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45993.751792361109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45993.751792361109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45993.751792361109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45993.751792361109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45993.751792361109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45993.751792361109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45993.751792361109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45993.751792361109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45993.751792361109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45993.751792361109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45993.751792361109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45993.751792361109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45993.751792361109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45993.751792361109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45993.751792361109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45993.751792361109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45993.751792361109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45993.751792361109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45993.751792361109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45993.751792361109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45993.751792361109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45993.751792361109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45993.751792361109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45993.751792361109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45993.751792361109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45993.751792361109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45993.751792361109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45993.751792361109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45993.751792361109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45993.751792361109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45993.751792361109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45993.751792361109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45993.751792361109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45993.751792361109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45993.751792361109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45993.751792361109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45993.751792361109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45993.751792361109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45993.751792361109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45993.751792361109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45993.751792361109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45993.751792361109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45993.751792361109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45993.751792361109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45993.751792361109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45993.751792361109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45993.751792361109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45993.751792361109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45993.751792361109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45993.751792361109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45993.751792361109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45993.751792361109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45993.751792361109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45993.751792361109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45993.751792361109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45993.751792361109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45993.751792361109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45993.751792361109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45993.751792361109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45993.751792361109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45993.751792361109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45993.751792361109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45993.751792361109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45993.751792361109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45993.751792361109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45993.751792361109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45993.751792361109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45993.751792361109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45993.751792361109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45993.751792361109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45993.751792361109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45993.751792361109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45993.751792361109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45993.751792361109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45993.751792361109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45993.751792361109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45993.751792361109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45993.751792361109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45993.751792361109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45993.751792361109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45993.751792361109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45993.751792361109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45993.751792361109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45993.751792361109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45993.751792361109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45993.751792361109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45993.751792361109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45993.751792361109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45993.751792361109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45993.751792361109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45993.751792361109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45993.751792361109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45993.751792361109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45993.751792361109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45993.751792361109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45993.751792361109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45993.751792361109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45993.751792361109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45993.751792361109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45993.751792361109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45993.751792361109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45993.751792361109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45993.751792361109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45993.751792361109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45993.751792361109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45993.751792361109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45993.751792361109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45993.751792361109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45993.751792361109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45993.751792361109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45993.751792361109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45993.751792361109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45993.751792361109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45993.751792361109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45993.751792361109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45993.751792361109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45993.751792361109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45993.751792361109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45993.751792361109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45993.751792361109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45993.751792361109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45993.751792361109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45993.751792361109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45993.751792361109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45993.751792361109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45993.751792361109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45993.751792361109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45993.751792361109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45993.751792361109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45993.751792361109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45993.751792361109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45993.751792361109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45993.751792361109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45993.751792361109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45993.751792361109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45993.751792361109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45993.751792361109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45993.751792361109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45993.751792361109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45993.751792361109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45993.751792361109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45993.751792361109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45993.751792361109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45993.751792361109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45993.751792361109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45993.751792361109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45993.751792361109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45993.751792361109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45993.751792361109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45993.751792361109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45993.751792361109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45993.751792361109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45993.751792361109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45993.751792361109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45993.751792361109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45993.751792361109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45993.751792361109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45993.751792361109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45993.751792361109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45993.751792361109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45993.751792361109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45993.751792361109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45993.751792361109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45993.751792361109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45993.751792361109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45993.751792361109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45993.751792361109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45993.751792361109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45993.751792361109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45993.751792361109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45993.751792361109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45993.751792361109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45993.751792361109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45993.751792361109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45993.751792361109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45993.751792361109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45993.751792361109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45993.751792361109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45993.751792361109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45993.751792361109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45993.751792361109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45993.751792361109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45993.751792361109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45993.751792361109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45993.751792361109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45993.751792361109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45993.751792361109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45993.751792361109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45993.751792361109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45993.751792361109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45993.751792361109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45993.751792361109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45993.751792361109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45993.751792361109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45993.751792361109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45993.751792361109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45993.751792361109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45993.751792361109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45993.751792361109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45993.751792361109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45993.751792361109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45993.751792361109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45993.751792361109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45993.751792361109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45993.751792361109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45993.751792361109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45993.751792361109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45993.751792361109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45993.751792361109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45993.751792361109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45993.751792361109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45993.751792361109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45993.751792361109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45993.751792361109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45993.751792361109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45993.751792361109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45993.751792361109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45993.751792361109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45993.751792361109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45993.751792361109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45993.751792361109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45993.751792361109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45993.751792361109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45993.751792361109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45993.751792361109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45993.751792361109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45993.751792361109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45993.751792361109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45993.751792361109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45993.751792361109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45993.751792361109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45993.751792361109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45993.751792361109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45993.751792361109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45993.751792361109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45993.751792361109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45993.751792361109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45993.751792361109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45993.751792361109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45993.751792361109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45993.751792361109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45993.751792361109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45993.751792361109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45993.751792361109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45993.751792361109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45993.751792361109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45993.751792361109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45993.751792361109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45993.751792361109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45993.751792361109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45993.751792361109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45993.751792361109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45993.751792361109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45993.751792361109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45993.751792361109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45993.751792361109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45993.751792361109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45993.751792361109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45993.751792361109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45993.751792361109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45993.751792361109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45993.751792361109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45993.751792361109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45993.751792361109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45993.751792361109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45993.751792361109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45993.751792361109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45993.751792361109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45993.751792361109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45993.751792361109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45993.751792361109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45993.751792361109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45993.751792361109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45993.751792361109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45993.751792361109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45993.751792361109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45993.751792361109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45993.751792361109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45993.751792361109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45993.751792361109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45993.751792361109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45993.751792361109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45993.751792361109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45993.751792361109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45993.751792361109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45993.751792361109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45993.751792361109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45993.751792361109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45993.751792361109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45993.751792361109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45993.751792361109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45993.751792361109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45993.751792361109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45993.751792361109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45993.751792361109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45993.751792361109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45993.751792361109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45993.751792361109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45993.751792361109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45993.751792361109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45993.751792361109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45993.751792361109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45993.751792361109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45993.751792361109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45993.751792361109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45993.751792361109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45993.751792361109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45993.751792361109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45993.751792361109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45993.751792361109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45993.751792361109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45993.751792361109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45993.751792361109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45993.751792361109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45993.751792361109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45993.751792361109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45993.751792361109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45993.751792361109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45993.751792361109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45993.751792361109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45993.751792361109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45993.751792361109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45993.751792361109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45993.751792361109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45993.751792361109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45993.751792361109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45993.751792361109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45993.751792361109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45993.751792361109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45993.751792361109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45993.751792361109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45993.751792361109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45993.751792361109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45993.751792361109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45993.751792361109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45993.751792361109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45993.751792361109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45993.751792361109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45993.751792361109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45993.751792361109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45993.751792361109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45993.751792361109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45993.751792361109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45993.751792361109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45993.751792361109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45993.751792361109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45993.751792361109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45993.751792361109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45993.751792361109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45993.751792361109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45993.751792361109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45993.751792361109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45993.751792361109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45993.751792361109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45993.751792361109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45993.751792361109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45993.751792361109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45993.751792361109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45993.751792361109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45993.751792361109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45993.751792361109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45993.751792361109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45993.751792361109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45993.751792361109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45993.751792361109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45993.751792361109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45993.751792361109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45993.751792361109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45993.751792361109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45993.751792361109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45993.751792361109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45993.751792361109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45993.751792361109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45993.751792361109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45993.751792361109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45993.751792361109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45993.751792361109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45993.751792361109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45993.751792361109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45993.751792361109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45993.751792361109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45993.751792361109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45993.751792361109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45993.751792361109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45993.751792361109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45993.751792361109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45993.751792361109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45993.751792361109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45993.751792361109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45993.751792361109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45993.751792361109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45993.751792361109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45993.751792361109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45993.751792361109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45993.751792361109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45993.751792361109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45993.751792361109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45993.751792361109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45993.751792361109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45993.751792361109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45993.751792361109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45993.751792361109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45993.751792361109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45993.751792361109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45993.751792361109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45993.751792361109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45993.751792361109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45993.751792361109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45993.751792361109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45993.751792361109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45993.751792361109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45993.751792361109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45993.751792361109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45993.751792361109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45993.751792361109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45993.751792361109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45993.751792361109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45993.751792361109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45993.751792361109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45993.751792361109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45993.751792361109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45993.751792361109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45993.751792361109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45993.751792361109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45993.751792361109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45993.751792361109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45993.751792361109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45993.751792361109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45993.751792361109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45993.751792361109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45993.751792361109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45993.751792361109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45993.751792361109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45993.751792361109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45993.751792361109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45993.751792361109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45993.751792361109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45993.751792361109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45993.751792361109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45993.751792361109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45993.751792361109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45993.751792361109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45993.751792361109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45993.751792361109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45993.751792361109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45993.751792361109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45993.751792361109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45993.751792361109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45993.751792361109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45993.751792361109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45993.751792361109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45993.751792361109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45993.751792361109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45993.751792361109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45993.751792361109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45993.751792361109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45993.751792361109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45993.751792361109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45993.751792361109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45993.751792361109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45993.751792361109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45993.751792361109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45993.751792361109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45993.751792361109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45993.751792361109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45993.751792361109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45993.751792361109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45993.751792361109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45993.751792361109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45993.751792361109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45993.751792361109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45993.751792361109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45993.751792361109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45993.751792361109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45993.751792361109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45993.751792361109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45993.751792361109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45993.751792361109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45993.751792361109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45993.751792361109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45993.751792361109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45993.751792361109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45993.751792361109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45993.751792361109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45993.751792361109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45993.751792361109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45993.751792361109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45993.751792361109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45993.751792361109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45993.751792361109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45993.751792361109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45993.751792361109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45993.751792361109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45993.751792361109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45993.751792361109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45993.751792361109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45993.751792361109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45993.751792361109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45993.751792361109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45993.751792361109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45993.751792361109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45993.751792361109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45993.751792361109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45993.751792361109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45993.751792361109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45993.751792361109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45993.751792361109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45993.751792361109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45993.751792361109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45993.751792361109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45993.751792361109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45993.751792361109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45993.751792361109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45993.751792361109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45993.751792361109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45993.751792361109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45993.751792361109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45993.751792361109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45993.751792361109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45993.751792361109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45993.751792361109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45993.751792361109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45993.751792361109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45993.751792361109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45993.751792361109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45993.751792361109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45993.751792361109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45993.751792361109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45993.751792361109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45993.751792361109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45993.751792361109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45993.751792361109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45993.751792361109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45993.751792361109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45993.751792361109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45993.751792361109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45993.751792361109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45993.751792361109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45993.751792361109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45993.751792361109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45993.751792361109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45993.751792361109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45993.751792361109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45993.751792361109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45993.751792361109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45993.751792361109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45993.751792361109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45993.751792361109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45993.751792361109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45993.751792361109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45993.751792361109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45993.751792361109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45993.751792361109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45993.751792361109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45993.751792361109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45993.751792361109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45993.751792361109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45993.751792361109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45993.751792361109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45993.751792361109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45993.751792361109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45993.751792361109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45993.751792361109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45993.751792361109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45993.751792361109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45993.751792361109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45993.751792361109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45993.751792361109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45993.751792361109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45993.751792361109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45993.751792361109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45993.751792361109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45993.751792361109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45993.751792361109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45993.751792361109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45993.751792361109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45993.751792361109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45993.751792361109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45993.751792361109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45993.751792361109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45993.751792361109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45993.751792361109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45993.751792361109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45993.751792361109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45993.751792361109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45993.751792361109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45993.751792361109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45993.751792361109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45993.751792361109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45993.751792361109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45993.751792361109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45993.751792361109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45993.751792361109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45993.751792361109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45993.751792361109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45993.751792361109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45993.751792361109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290.27107476851234</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9" ca="1" si="0">IFERROR(NOW()-F3,"")</f>
        <v>5.794976851757383E-2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3</v>
      </c>
      <c r="D4" s="88" t="s">
        <v>30809</v>
      </c>
      <c r="E4" s="91" t="s">
        <v>39106</v>
      </c>
      <c r="F4" s="92"/>
      <c r="G4" s="93">
        <f t="shared" ca="1" si="0"/>
        <v>45993.751792361109</v>
      </c>
      <c r="H4" s="92"/>
      <c r="I4" s="110" t="str">
        <f>IFERROR(VLOOKUP(D4,DB!A:F,6,0),"")</f>
        <v>SCECO</v>
      </c>
      <c r="J4" s="110" t="str">
        <f>IFERROR(VLOOKUP(D4,DB!A:G,7,0),"")</f>
        <v>Dead+Dead</v>
      </c>
      <c r="K4" s="94"/>
      <c r="L4" s="88" t="str">
        <f>IFERROR(VLOOKUP(D4,DB!A:I,9,0),"")</f>
        <v>Latis</v>
      </c>
    </row>
    <row r="5" spans="1:16" ht="15" customHeight="1">
      <c r="A5" s="110"/>
      <c r="B5" s="110" t="str">
        <f>IFERROR(VLOOKUP(D5,DB!A:K,11,0),"")</f>
        <v/>
      </c>
      <c r="C5" s="90"/>
      <c r="D5" s="88"/>
      <c r="E5" s="91"/>
      <c r="F5" s="92"/>
      <c r="G5" s="93">
        <f t="shared" ca="1" si="0"/>
        <v>45993.751792361109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45993.751792361109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45993.751792361109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45993.751792361109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45993.751792361109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45993.751792361109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45993.751792361109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45993.751792361109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45993.751792361109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45993.751792361109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45993.751792361109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45993.751792361109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45993.751792361109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45993.751792361109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45993.751792361109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45993.751792361109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45993.751792361109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45993.751792361109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45993.751792361109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45993.751792361109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45993.751792361109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45993.751792361109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45993.751792361109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45993.751792361109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45993.751792361109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45993.751792361109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45993.751792361109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45993.751792361109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45993.751792361109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45993.751792361109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45993.751792361109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45993.751792361109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45993.751792361109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45993.751792361109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45993.751792361109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45993.751792361109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45993.751792361109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45993.751792361109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45993.751792361109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45993.751792361109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45993.751792361109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45993.751792361109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45993.751792361109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45993.751792361109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45993.751792361109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45993.751792361109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45993.751792361109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45993.751792361109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45993.751792361109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45993.751792361109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45993.751792361109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45993.751792361109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45993.751792361109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45993.751792361109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45993.751792361109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45993.751792361109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45993.751792361109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45993.751792361109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45993.751792361109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45993.751792361109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45993.751792361109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45993.751792361109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45993.751792361109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45993.751792361109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45993.751792361109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45993.751792361109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45993.751792361109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45993.751792361109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45993.751792361109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45993.751792361109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45993.751792361109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45993.751792361109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45993.751792361109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45993.751792361109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45993.751792361109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45993.751792361109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45993.751792361109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45993.751792361109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45993.751792361109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45993.751792361109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45993.751792361109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45993.751792361109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45993.751792361109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45993.751792361109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45993.751792361109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45993.751792361109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45993.751792361109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45993.751792361109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45993.751792361109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45993.751792361109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45993.751792361109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45993.751792361109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45993.751792361109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45993.751792361109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45993.751792361109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45993.751792361109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45993.751792361109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45993.751792361109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45993.751792361109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45993.751792361109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45993.751792361109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45993.751792361109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45993.751792361109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45993.751792361109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45993.751792361109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45993.751792361109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45993.751792361109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45993.751792361109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45993.751792361109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45993.751792361109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45993.751792361109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45993.751792361109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45993.751792361109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45993.751792361109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45993.751792361109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45993.751792361109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45993.751792361109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45993.751792361109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45993.751792361109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45993.751792361109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45993.751792361109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45993.751792361109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45993.751792361109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45993.751792361109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45993.751792361109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45993.751792361109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45993.751792361109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45993.751792361109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45993.751792361109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45993.751792361109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45993.751792361109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45993.751792361109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45993.751792361109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45993.751792361109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45993.751792361109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45993.751792361109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45993.751792361109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45993.751792361109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45993.751792361109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45993.751792361109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45993.751792361109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45993.751792361109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45993.751792361109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45993.751792361109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45993.751792361109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45993.751792361109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45993.751792361109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45993.751792361109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45993.751792361109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45993.751792361109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45993.751792361109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45993.751792361109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45993.751792361109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45993.751792361109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45993.751792361109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45993.751792361109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45993.751792361109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45993.751792361109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45993.751792361109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45993.751792361109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45993.751792361109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45993.751792361109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45993.751792361109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45993.751792361109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45993.751792361109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45993.751792361109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45993.751792361109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45993.751792361109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45993.751792361109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45993.751792361109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45993.751792361109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45993.751792361109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45993.751792361109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45993.751792361109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45993.751792361109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45993.751792361109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45993.751792361109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45993.751792361109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45993.751792361109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45993.751792361109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45993.751792361109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45993.751792361109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45993.751792361109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45993.751792361109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45993.751792361109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45993.751792361109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45993.751792361109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45993.751792361109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45993.751792361109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45993.751792361109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45993.751792361109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45993.751792361109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45993.751792361109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45993.751792361109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45993.751792361109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45993.751792361109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45993.751792361109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45993.751792361109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45993.751792361109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45993.751792361109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45993.751792361109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45993.751792361109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45993.751792361109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45993.751792361109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45993.751792361109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45993.751792361109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45993.751792361109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45993.751792361109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45993.751792361109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45993.751792361109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45993.751792361109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45993.751792361109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45993.751792361109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45993.751792361109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45993.751792361109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45993.751792361109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45993.751792361109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45993.751792361109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45993.751792361109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45993.751792361109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45993.751792361109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45993.751792361109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45993.751792361109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45993.751792361109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45993.751792361109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45993.751792361109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45993.751792361109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45993.751792361109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45993.751792361109</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7" sqref="D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101.91973217592022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67.562915046291891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45.090681249996123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12.378493749994959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45993.751792361109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45993.751792361109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45993.751792361109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45993.751792361109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45993.751792361109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45993.751792361109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45993.751792361109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45993.751792361109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45993.751792361109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45993.751792361109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45993.751792361109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45993.751792361109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45993.751792361109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45993.751792361109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45993.751792361109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45993.751792361109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45993.751792361109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45993.751792361109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45993.751792361109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45993.751792361109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45993.751792361109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45993.751792361109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45993.751792361109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45993.751792361109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45993.751792361109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45993.751792361109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45993.751792361109</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45993.751792361109</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31005</v>
      </c>
      <c r="E2" s="142" t="s">
        <v>39106</v>
      </c>
      <c r="F2" s="121">
        <v>45993.631064814814</v>
      </c>
      <c r="G2" s="72">
        <f ca="1">IFERROR(NOW()-F2,"-")</f>
        <v>0.12072754629480187</v>
      </c>
      <c r="H2" s="121">
        <v>45993.631064814814</v>
      </c>
      <c r="I2" s="119" t="str">
        <f>IFERROR(VLOOKUP(D2,DB!A:F,6,0),"")</f>
        <v>SCECO+STB</v>
      </c>
      <c r="J2" s="119" t="str">
        <f>IFERROR(VLOOKUP(D2,DB!A:G,7,0),"")</f>
        <v>Good</v>
      </c>
      <c r="K2" s="122" t="s">
        <v>39212</v>
      </c>
      <c r="L2" s="137" t="str">
        <f>IFERROR(VLOOKUP(D2,DB!A:I,9,0),"")</f>
        <v>Latis</v>
      </c>
    </row>
    <row r="3" spans="1:16382" ht="31.5" customHeight="1">
      <c r="A3" s="118"/>
      <c r="B3" s="119" t="str">
        <f>IFERROR(VLOOKUP(D3,DB!A:K,11,0),"")</f>
        <v/>
      </c>
      <c r="C3" s="120"/>
      <c r="D3" s="119" t="s">
        <v>39213</v>
      </c>
      <c r="E3" s="142"/>
      <c r="F3" s="121"/>
      <c r="G3" s="72">
        <f ca="1">IFERROR(NOW()-F3,"-")</f>
        <v>45993.751792361109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45993.751792361109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45993.751792361109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45993.751792361109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45993.751792361109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45993.751792361109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45993.751792361109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45993.751792361109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45993.751792361109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45993.751792361109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45993.751792361109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45993.751792361109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45993.751792361109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45993.751792361109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45993.751792361109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45993.751792361109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45993.751792361109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45993.751792361109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45993.751792361109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45993.751792361109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45993.751792361109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45993.751792361109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45993.751792361109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45993.751792361109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45993.751792361109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45993.751792361109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45993.751792361109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45993.751792361109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45993.751792361109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45993.751792361109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45993.751792361109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45993.751792361109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45993.751792361109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45993.751792361109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45993.751792361109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45993.751792361109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45993.751792361109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45993.751792361109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45993.751792361109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45993.751792361109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45993.751792361109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45993.751792361109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45993.751792361109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45993.751792361109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45993.751792361109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45993.751792361109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45993.751792361109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45993.751792361109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45993.751792361109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45993.751792361109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45993.751792361109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45993.751792361109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45993.751792361109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45993.751792361109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45993.751792361109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45993.751792361109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45993.751792361109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45993.751792361109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45993.751792361109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45993.751792361109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45993.751792361109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45993.751792361109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45993.751792361109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45993.751792361109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45993.751792361109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45993.751792361109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45993.751792361109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45993.751792361109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45993.751792361109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45993.751792361109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45993.751792361109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45993.751792361109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45993.751792361109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45993.751792361109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45993.751792361109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45993.751792361109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45993.751792361109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45993.751792361109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45993.751792361109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45993.751792361109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45993.751792361109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45993.751792361109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45993.751792361109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45993.751792361109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45993.751792361109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45993.751792361109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45993.751792361109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45993.751792361109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45993.751792361109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45993.751792361109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45993.751792361109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45993.751792361109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45993.751792361109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45993.751792361109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45993.751792361109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45993.751792361109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45993.751792361109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45993.751792361109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45993.751792361109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45993.751792361109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45993.751792361109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45993.751792361109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45993.751792361109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45993.751792361109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45993.751792361109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45993.751792361109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45993.751792361109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45993.751792361109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45993.751792361109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45993.751792361109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45993.751792361109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45993.751792361109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45993.751792361109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45993.751792361109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45993.751792361109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45993.751792361109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45993.751792361109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45993.751792361109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45993.751792361109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45993.751792361109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45993.751792361109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45993.751792361109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45993.751792361109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45993.751792361109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45993.751792361109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45993.751792361109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45993.751792361109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45993.751792361109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45993.751792361109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45993.751792361109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45993.751792361109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45993.751792361109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45993.751792361109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45993.751792361109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45993.751792361109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45993.751792361109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45993.751792361109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45993.751792361109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45993.751792361109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45993.751792361109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45993.751792361109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45993.751792361109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45993.751792361109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45993.751792361109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45993.751792361109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45993.751792361109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45993.751792361109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45993.751792361109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45993.751792361109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45993.751792361109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45993.751792361109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45993.751792361109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45993.751792361109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45993.751792361109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45993.751792361109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45993.751792361109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45993.751792361109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45993.751792361109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45993.751792361109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45993.751792361109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45993.751792361109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45993.751792361109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45993.751792361109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45993.751792361109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45993.751792361109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45993.751792361109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45993.751792361109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45993.751792361109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45993.751792361109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45993.751792361109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45993.751792361109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45993.751792361109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45993.751792361109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45993.751792361109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45993.751792361109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45993.751792361109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45993.751792361109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45993.751792361109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45993.751792361109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45993.751792361109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45993.751792361109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45993.751792361109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45993.751792361109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45993.751792361109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45993.751792361109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45993.751792361109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45993.751792361109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45993.751792361109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45993.751792361109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45993.751792361109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45993.751792361109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45993.751792361109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45993.751792361109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45993.751792361109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45993.751792361109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45993.751792361109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45993.751792361109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45993.751792361109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45993.751792361109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45993.751792361109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45993.751792361109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45993.751792361109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45993.751792361109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45993.751792361109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45993.751792361109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45993.751792361109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45993.751792361109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45993.751792361109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45993.751792361109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45993.751792361109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45993.751792361109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45993.751792361109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45993.751792361109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45993.751792361109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45993.751792361109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45993.751792361109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45993.751792361109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45993.751792361109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45993.751792361109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45993.751792361109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45993.751792361109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45993.751792361109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45993.751792361109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45993.751792361109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45993.751792361109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45993.751792361109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45993.751792361109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45993.751792361109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45993.751792361109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45993.751792361109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45993.751792361109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45993.751792361109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45993.751792361109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45993.751792361109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45993.751792361109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45993.751792361109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45993.751792361109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45993.751792361109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45993.751792361109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45993.751792361109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45993.751792361109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45993.751792361109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45993.751792361109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45993.751792361109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45993.751792361109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45993.751792361109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45993.751792361109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45993.751792361109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45993.751792361109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45993.751792361109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45993.751792361109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45993.751792361109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45993.751792361109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45993.751792361109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45993.751792361109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45993.751792361109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45993.751792361109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45993.751792361109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45993.751792361109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45993.751792361109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45993.751792361109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45993.751792361109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45993.751792361109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45993.751792361109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45993.751792361109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45993.751792361109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45993.751792361109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45993.751792361109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45993.751792361109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45993.751792361109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45993.751792361109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45993.751792361109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45993.751792361109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45993.751792361109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45993.751792361109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45993.751792361109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45993.751792361109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45993.751792361109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45993.751792361109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45993.751792361109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45993.751792361109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45993.751792361109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45993.751792361109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45993.751792361109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45993.751792361109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45993.751792361109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45993.751792361109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45993.751792361109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45993.751792361109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45993.751792361109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45993.751792361109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45993.751792361109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45993.751792361109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45993.751792361109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45993.751792361109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45993.751792361109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45993.751792361109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45993.751792361109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45993.751792361109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45993.751792361109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45993.751792361109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45993.751792361109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45993.751792361109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45993.751792361109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45993.751792361109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45993.751792361109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45993.751792361109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45993.751792361109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45993.751792361109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45993.751792361109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45993.751792361109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45993.751792361109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45993.751792361109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45993.751792361109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45993.751792361109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45993.751792361109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45993.751792361109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45993.751792361109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45993.751792361109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45993.751792361109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45993.751792361109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45993.751792361109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45993.751792361109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45993.751792361109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45993.751792361109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45993.751792361109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45993.751792361109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45993.751792361109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45993.751792361109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45993.751792361109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45993.751792361109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45993.751792361109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45993.751792361109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45993.751792361109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45993.751792361109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45993.751792361109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45993.751792361109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45993.751792361109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45993.751792361109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45993.751792361109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45993.751792361109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45993.751792361109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45993.751792361109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45993.751792361109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45993.751792361109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45993.751792361109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45993.751792361109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45993.751792361109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45993.751792361109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45993.751792361109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45993.751792361109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45993.751792361109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45993.751792361109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45993.751792361109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45993.751792361109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45993.751792361109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45993.751792361109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45993.751792361109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45993.751792361109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45993.751792361109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45993.751792361109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45993.751792361109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45993.751792361109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45993.751792361109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45993.751792361109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45993.751792361109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45993.751792361109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45993.751792361109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45993.751792361109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45993.751792361109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45993.751792361109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45993.751792361109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45993.751792361109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45993.751792361109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45993.751792361109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45993.751792361109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45993.751792361109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45993.751792361109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45993.751792361109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45993.751792361109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45993.751792361109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45993.751792361109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45993.751792361109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45993.751792361109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45993.751792361109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45993.751792361109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45993.751792361109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45993.751792361109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45993.751792361109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45993.751792361109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45993.751792361109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45993.751792361109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45993.751792361109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45993.751792361109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45993.751792361109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45993.751792361109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45993.751792361109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45993.751792361109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45993.751792361109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45993.751792361109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45993.751792361109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45993.751792361109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45993.751792361109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45993.751792361109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45993.751792361109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45993.751792361109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45993.751792361109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45993.751792361109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45993.751792361109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45993.751792361109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45993.751792361109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45993.751792361109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45993.751792361109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45993.751792361109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45993.751792361109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45993.751792361109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45993.751792361109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45993.751792361109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45993.751792361109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45993.751792361109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45993.751792361109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45993.751792361109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45993.751792361109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45993.751792361109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45993.751792361109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45993.751792361109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45993.751792361109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45993.751792361109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45993.751792361109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45993.751792361109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45993.751792361109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45993.751792361109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45993.751792361109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45993.751792361109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45993.751792361109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45993.751792361109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45993.751792361109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45993.751792361109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45993.751792361109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45993.751792361109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45993.751792361109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45993.751792361109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45993.751792361109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45993.751792361109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45993.751792361109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45993.751792361109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45993.751792361109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45993.751792361109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45993.751792361109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45993.751792361109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45993.751792361109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45993.751792361109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45993.751792361109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45993.751792361109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45993.751792361109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45993.751792361109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45993.751792361109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