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85" documentId="120_S{2AC9BD13-BADA-5192-A53E-5A8FF88502F6}" xr6:coauthVersionLast="47" xr6:coauthVersionMax="47" xr10:uidLastSave="{BFA675F1-E108-4DE6-9F0B-038260D4D8F1}"/>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<sst xmlns="http://schemas.openxmlformats.org/spreadsheetml/2006/main" count="180296" uniqueCount="39133">
  <si>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</si>
  <si>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</si>
  <si>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</si>
  <si>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</si>
  <si>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</si>
  <si>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</si>
  <si>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</si>
  <si>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</si>
  <si>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</si>
  <si>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</si>
  <si>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</si>
  <si>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</si>
  <si>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</si>
  <si>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</si>
  <si>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</si>
  <si>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</si>
  <si>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</si>
  <si>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</si>
  <si>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</si>
  <si>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</si>
  <si>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</si>
  <si>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</si>
  <si>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</si>
  <si>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</si>
  <si>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</si>
  <si>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</si>
  <si>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</si>
  <si>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</si>
  <si>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</si>
  <si>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</si>
  <si>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</si>
  <si>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</si>
  <si>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</si>
  <si>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</si>
  <si>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</si>
  <si>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</si>
  <si>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</si>
  <si>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</si>
  <si>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</si>
  <si>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</si>
  <si>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</si>
  <si>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</si>
  <si>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</si>
  <si>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</si>
  <si>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</si>
  <si>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</si>
  <si>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</si>
  <si>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</si>
  <si>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</si>
  <si>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</si>
  <si>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</si>
  <si>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</si>
  <si>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</si>
  <si>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</si>
  <si>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</si>
  <si>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</si>
  <si>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</si>
  <si>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</si>
  <si>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</si>
  <si>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</si>
  <si>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</si>
  <si>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</si>
  <si>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</si>
  <si>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</si>
  <si>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</si>
  <si>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</si>
  <si>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</si>
  <si>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</si>
  <si>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</si>
  <si>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</si>
  <si>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</si>
  <si>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</si>
  <si>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</si>
  <si>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</si>
  <si>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</si>
  <si>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</si>
  <si>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</si>
  <si>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</si>
  <si>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</si>
  <si>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</si>
  <si>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</si>
  <si>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</si>
  <si>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</si>
  <si>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</si>
  <si>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</si>
  <si>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</si>
  <si>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</si>
  <si>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</si>
  <si>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</si>
  <si>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</si>
  <si>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</si>
  <si>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</si>
  <si>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</si>
  <si>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</si>
  <si>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</si>
  <si>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</si>
  <si>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</si>
  <si>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</si>
  <si>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</si>
  <si>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</si>
  <si>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</si>
  <si>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</si>
  <si>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</si>
  <si>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</si>
  <si>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</si>
  <si>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</si>
  <si>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</si>
  <si>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</si>
  <si>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</si>
  <si>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</si>
  <si>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</si>
  <si>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</si>
  <si>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</si>
  <si>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</si>
  <si>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</si>
  <si>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</si>
  <si>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</si>
  <si>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</si>
  <si>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</si>
  <si>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</si>
  <si>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</si>
  <si>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</si>
  <si>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</si>
  <si>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</si>
  <si>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</si>
  <si>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</si>
  <si>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</si>
  <si>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</si>
  <si>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</si>
  <si>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</si>
  <si>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</si>
  <si>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</si>
  <si>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</si>
  <si>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</si>
  <si>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</si>
  <si>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</si>
  <si>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</si>
  <si>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</si>
  <si>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</si>
  <si>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</si>
  <si>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</si>
  <si>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</si>
  <si>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</si>
  <si>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</si>
  <si>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</si>
  <si>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</si>
  <si>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</si>
  <si>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</si>
  <si>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</si>
  <si>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</si>
  <si>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</si>
  <si>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</si>
  <si>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</si>
  <si>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</si>
  <si>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</si>
  <si>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</si>
  <si>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</si>
  <si>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</si>
  <si>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</si>
  <si>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</si>
  <si>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</si>
  <si>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</si>
  <si>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</si>
  <si>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</si>
  <si>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</si>
  <si>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</si>
  <si>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</si>
  <si>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</si>
  <si>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</si>
  <si>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</si>
  <si>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</si>
  <si>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</si>
  <si>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</si>
  <si>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</si>
  <si>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</si>
  <si>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</si>
  <si>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</si>
  <si>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</si>
  <si>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</si>
  <si>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</si>
  <si>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</si>
  <si>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</si>
  <si>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</si>
  <si>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</si>
  <si>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</si>
  <si>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</si>
  <si>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</si>
  <si>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</si>
  <si>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</si>
  <si>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</si>
  <si>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</si>
  <si>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</si>
  <si>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</si>
  <si>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</si>
  <si>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</si>
  <si>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</si>
  <si>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</si>
  <si>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</si>
  <si>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</si>
  <si>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</si>
  <si>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</si>
  <si>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</si>
  <si>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</si>
  <si>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</si>
  <si>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</si>
  <si>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</si>
  <si>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</si>
  <si>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</si>
  <si>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</si>
  <si>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</si>
  <si>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</si>
  <si>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</si>
  <si>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</si>
  <si>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</si>
  <si>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</si>
  <si>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</si>
  <si>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</si>
  <si>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</si>
  <si>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</si>
  <si>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</si>
  <si>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</si>
  <si>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</si>
  <si>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</si>
  <si>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</si>
  <si>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</si>
  <si>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</si>
  <si>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</si>
  <si>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</si>
  <si>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</si>
  <si>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</si>
  <si>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</si>
  <si>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</si>
  <si>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</si>
  <si>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</si>
  <si>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</si>
  <si>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</si>
  <si>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</si>
  <si>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</si>
  <si>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</si>
  <si>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</si>
  <si>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</si>
  <si>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</si>
  <si>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</si>
  <si>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</si>
  <si>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</si>
  <si>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</si>
  <si>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</si>
  <si>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</si>
  <si>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</si>
  <si>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</si>
  <si>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</si>
  <si>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</si>
  <si>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</si>
  <si>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</si>
  <si>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</si>
  <si>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</si>
  <si>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</si>
  <si>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</si>
  <si>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</si>
  <si>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</si>
  <si>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</si>
  <si>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</si>
  <si>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</si>
  <si>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</si>
  <si>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</si>
  <si>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</si>
  <si>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</si>
  <si>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</si>
  <si>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</si>
  <si>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</si>
  <si>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</si>
  <si>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</si>
  <si>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</si>
  <si>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</si>
  <si>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</si>
  <si>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</si>
  <si>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</si>
  <si>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</si>
  <si>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</si>
  <si>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</si>
  <si>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</si>
  <si>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</si>
  <si>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</si>
  <si>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</si>
  <si>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</si>
  <si>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</si>
  <si>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</si>
  <si>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</si>
  <si>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</si>
  <si>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</si>
  <si>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</si>
  <si>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</si>
  <si>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</si>
  <si>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</si>
  <si>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</si>
  <si>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</si>
  <si>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</si>
  <si>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</si>
  <si>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</si>
  <si>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</si>
  <si>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</si>
  <si>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</si>
  <si>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</si>
  <si>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</si>
  <si>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</si>
  <si>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</si>
  <si>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</si>
  <si>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</si>
  <si>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</si>
  <si>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</si>
  <si>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</si>
  <si>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</si>
  <si>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</si>
  <si>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</si>
  <si>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</si>
  <si>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</si>
  <si>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</si>
  <si>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</si>
  <si>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</si>
  <si>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</si>
  <si>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</si>
  <si>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</si>
  <si>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</si>
  <si>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</si>
  <si>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</si>
  <si>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</si>
  <si>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</si>
  <si>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</si>
  <si>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</si>
  <si>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</si>
  <si>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</si>
  <si>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</si>
  <si>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</si>
  <si>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</si>
  <si>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</si>
  <si>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</si>
  <si>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</si>
  <si>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</si>
  <si>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</si>
  <si>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</si>
  <si>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</si>
  <si>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</si>
  <si>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</si>
  <si>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</si>
  <si>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</si>
  <si>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</si>
  <si>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</si>
  <si>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</si>
  <si>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</si>
  <si>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</si>
  <si>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</si>
  <si>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</si>
  <si>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</si>
  <si>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</si>
  <si>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</si>
  <si>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</si>
  <si>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</si>
  <si>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</si>
  <si>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</si>
  <si>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</si>
  <si>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</si>
  <si>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</si>
  <si>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</si>
  <si>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</si>
  <si>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</si>
  <si>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</si>
  <si>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</si>
  <si>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</si>
  <si>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</si>
  <si>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</si>
  <si>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</si>
  <si>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</si>
  <si>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</si>
  <si>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</si>
  <si>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</si>
  <si>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</si>
  <si>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</si>
  <si>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</si>
  <si>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</si>
  <si>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</si>
  <si>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</si>
  <si>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</si>
  <si>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</si>
  <si>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</si>
  <si>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</si>
  <si>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</si>
  <si>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</si>
  <si>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</si>
  <si>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</si>
  <si>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</si>
  <si>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</si>
  <si>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</si>
  <si>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</si>
  <si>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</si>
  <si>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</si>
  <si>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</si>
  <si>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</si>
  <si>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</si>
  <si>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</si>
  <si>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</si>
  <si>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</si>
  <si>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</si>
  <si>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</si>
  <si>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</si>
  <si>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</si>
  <si>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</si>
  <si>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</si>
  <si>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</si>
  <si>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</si>
  <si>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</si>
  <si>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</si>
  <si>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</si>
  <si>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</si>
  <si>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</si>
  <si>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</si>
  <si>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</si>
  <si>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</si>
  <si>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</si>
  <si>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</si>
  <si>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</si>
  <si>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</si>
  <si>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</si>
  <si>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</si>
  <si>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</si>
  <si>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</si>
  <si>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</si>
  <si>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</si>
  <si>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</si>
  <si>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</si>
  <si>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</si>
  <si>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</si>
  <si>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</si>
  <si>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</si>
  <si>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</si>
  <si>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</si>
  <si>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</si>
  <si>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</si>
  <si>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</si>
  <si>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</si>
  <si>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</si>
  <si>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</si>
  <si>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</si>
  <si>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</si>
  <si>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</si>
  <si>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</si>
  <si>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</si>
  <si>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</si>
  <si>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</si>
  <si>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</si>
  <si>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</si>
  <si>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</si>
  <si>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</si>
  <si>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</si>
  <si>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</si>
  <si>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</si>
  <si>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</si>
  <si>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</si>
  <si>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</si>
  <si>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</si>
  <si>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</si>
  <si>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</si>
  <si>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</si>
  <si>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</si>
  <si>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</si>
  <si>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</si>
  <si>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</si>
  <si>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</si>
  <si>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</si>
  <si>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</si>
  <si>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</si>
  <si>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</si>
  <si>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</si>
  <si>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</si>
  <si>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</si>
  <si>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</si>
  <si>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</si>
  <si>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</si>
  <si>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</si>
  <si>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</si>
  <si>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</si>
  <si>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</si>
  <si>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</si>
  <si>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</si>
  <si>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</si>
  <si>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</si>
  <si>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</si>
  <si>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</si>
  <si>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</si>
  <si>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</si>
  <si>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</si>
  <si>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</si>
  <si>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</si>
  <si>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</si>
  <si>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</si>
  <si>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</si>
  <si>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</si>
  <si>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</si>
  <si>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</si>
  <si>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</si>
  <si>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</si>
  <si>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</si>
  <si>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</si>
  <si>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</si>
  <si>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</si>
  <si>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</si>
  <si>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</si>
  <si>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</si>
  <si>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</si>
  <si>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</si>
  <si>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</si>
  <si>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</si>
  <si>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</si>
  <si>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</si>
  <si>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</si>
  <si>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</si>
  <si>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</si>
  <si>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</si>
  <si>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</si>
  <si>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</si>
  <si>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</si>
  <si>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</si>
  <si>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</si>
  <si>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</si>
  <si>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</si>
  <si>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</si>
  <si>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</si>
  <si>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</si>
  <si>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</si>
  <si>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</si>
  <si>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</si>
  <si>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</si>
  <si>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</si>
  <si>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</si>
  <si>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</si>
  <si>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</si>
  <si>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</si>
  <si>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</si>
  <si>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</si>
  <si>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</si>
  <si>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</si>
  <si>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</si>
  <si>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</si>
  <si>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</si>
  <si>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</si>
  <si>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</si>
  <si>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</si>
  <si>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</si>
  <si>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</si>
  <si>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</si>
  <si>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</si>
  <si>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</si>
  <si>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</si>
  <si>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</si>
  <si>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</si>
  <si>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</si>
  <si>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</si>
  <si>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</si>
  <si>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</si>
  <si>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</si>
  <si>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</si>
  <si>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</si>
  <si>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</si>
  <si>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</si>
  <si>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</si>
  <si>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</si>
  <si>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</si>
  <si>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</si>
  <si>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</si>
  <si>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</si>
  <si>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</si>
  <si>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</si>
  <si>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</si>
  <si>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</si>
  <si>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</si>
  <si>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</si>
  <si>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</si>
  <si>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</si>
  <si>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</si>
  <si>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</si>
  <si>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</si>
  <si>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</si>
  <si>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</si>
  <si>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</si>
  <si>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</si>
  <si>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</si>
  <si>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</si>
  <si>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</si>
  <si>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</si>
  <si>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</si>
  <si>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</si>
  <si>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</si>
  <si>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</si>
  <si>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</si>
  <si>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</si>
  <si>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</si>
  <si>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</si>
  <si>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</si>
  <si>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</si>
  <si>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</si>
  <si>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</si>
  <si>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</si>
  <si>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</si>
  <si>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</si>
  <si>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</si>
  <si>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</si>
  <si>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</si>
  <si>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</si>
  <si>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</si>
  <si>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</si>
  <si>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</si>
  <si>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</si>
  <si>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</si>
  <si>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</si>
  <si>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</si>
  <si>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</si>
  <si>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</si>
  <si>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</si>
  <si>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</si>
  <si>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</si>
  <si>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</si>
  <si>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</si>
  <si>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</si>
  <si>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</si>
  <si>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</si>
  <si>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</si>
  <si>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</si>
  <si>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</si>
  <si>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</si>
  <si>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</si>
  <si>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</si>
  <si>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</si>
  <si>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</si>
  <si>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</si>
  <si>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</si>
  <si>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</si>
  <si>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</si>
  <si>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</si>
  <si>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</si>
  <si>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</si>
  <si>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</si>
  <si>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</si>
  <si>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</si>
  <si>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</si>
  <si>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</si>
  <si>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</si>
  <si>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</si>
  <si>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</si>
  <si>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</si>
  <si>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</si>
  <si>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</si>
  <si>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</si>
  <si>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</si>
  <si>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</si>
  <si>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</si>
  <si>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</si>
  <si>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</si>
  <si>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</si>
  <si>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</si>
  <si>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</si>
  <si>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</si>
  <si>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</si>
  <si>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</si>
  <si>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</si>
  <si>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</si>
  <si>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</si>
  <si>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</si>
  <si>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</si>
  <si>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</si>
  <si>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</si>
  <si>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</si>
  <si>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</si>
  <si>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</si>
  <si>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</si>
  <si>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</si>
  <si>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</si>
  <si>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</si>
  <si>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</si>
  <si>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</si>
  <si>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</si>
  <si>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</si>
  <si>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</si>
  <si>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</si>
  <si>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</si>
  <si>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</si>
  <si>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</si>
  <si>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</si>
  <si>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</si>
  <si>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</si>
  <si>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</si>
  <si>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</si>
  <si>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</si>
  <si>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</si>
  <si>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</si>
  <si>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</si>
  <si>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</si>
  <si>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</si>
  <si>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</si>
  <si>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</si>
  <si>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</si>
  <si>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</si>
  <si>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</si>
  <si>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</si>
  <si>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</si>
  <si>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</si>
  <si>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</si>
  <si>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</si>
  <si>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</si>
  <si>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</si>
  <si>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</si>
  <si>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</si>
  <si>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</si>
  <si>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</si>
  <si>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</si>
  <si>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</si>
  <si>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</si>
  <si>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</si>
  <si>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</si>
  <si>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</si>
  <si>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</si>
  <si>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</si>
  <si>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</si>
  <si>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</si>
  <si>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</si>
  <si>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</si>
  <si>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</si>
  <si>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</si>
  <si>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</si>
  <si>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</si>
  <si>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</si>
  <si>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</si>
  <si>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</si>
  <si>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</si>
  <si>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</si>
  <si>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</si>
  <si>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</si>
  <si>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</si>
  <si>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</si>
  <si>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</si>
  <si>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</si>
  <si>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</si>
  <si>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</si>
  <si>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</si>
  <si>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</si>
  <si>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</si>
  <si>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</si>
  <si>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</si>
  <si>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</si>
  <si>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</si>
  <si>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</si>
  <si>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</si>
  <si>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</si>
  <si>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</si>
  <si>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</si>
  <si>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</si>
  <si>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</si>
  <si>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</si>
  <si>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</si>
  <si>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</si>
  <si>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</si>
  <si>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</si>
  <si>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</si>
  <si>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</si>
  <si>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</si>
  <si>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</si>
  <si>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</si>
  <si>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</si>
  <si>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</si>
  <si>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</si>
  <si>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</si>
  <si>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</si>
  <si>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</si>
  <si>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</si>
  <si>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</si>
  <si>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</si>
  <si>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</si>
  <si>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</si>
  <si>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</si>
  <si>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</si>
  <si>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</si>
  <si>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</si>
  <si>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</si>
  <si>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</si>
  <si>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</si>
  <si>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</si>
  <si>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</si>
  <si>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</si>
  <si>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</si>
  <si>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</si>
  <si>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</si>
  <si>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</si>
  <si>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</si>
  <si>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</si>
  <si>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</si>
  <si>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</si>
  <si>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</si>
  <si>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</si>
  <si>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</si>
  <si>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</si>
  <si>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</si>
  <si>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</si>
  <si>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</si>
  <si>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</si>
  <si>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</si>
  <si>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</si>
  <si>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</si>
  <si>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</si>
  <si>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</si>
  <si>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</si>
  <si>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</si>
  <si>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</si>
  <si>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</si>
  <si>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</si>
  <si>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</si>
  <si>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</si>
  <si>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</si>
  <si>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</si>
  <si>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</si>
  <si>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</si>
  <si>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</si>
  <si>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</si>
  <si>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</si>
  <si>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</si>
  <si>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</si>
  <si>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</si>
  <si>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</si>
  <si>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</si>
  <si>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</si>
  <si>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</si>
  <si>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</si>
  <si>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</si>
  <si>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</si>
  <si>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</si>
  <si>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</si>
  <si>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</si>
  <si>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</si>
  <si>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</si>
  <si>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</si>
  <si>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</si>
  <si>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</si>
  <si>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</si>
  <si>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</si>
  <si>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</si>
  <si>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</si>
  <si>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</si>
  <si>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</si>
  <si>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</si>
  <si>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</si>
  <si>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</si>
  <si>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</si>
  <si>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</si>
  <si>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</si>
  <si>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</si>
  <si>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</si>
  <si>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</si>
  <si>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</si>
  <si>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</si>
  <si>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</si>
  <si>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</si>
  <si>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</si>
  <si>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</si>
  <si>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</si>
  <si>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</si>
  <si>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</si>
  <si>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</si>
  <si>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</si>
  <si>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</si>
  <si>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</si>
  <si>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</si>
  <si>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</si>
  <si>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</si>
  <si>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</si>
  <si>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</si>
  <si>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</si>
  <si>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</si>
  <si>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</si>
  <si>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</si>
  <si>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</si>
  <si>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</si>
  <si>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</si>
  <si>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</si>
  <si>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</si>
  <si>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</si>
  <si>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</si>
  <si>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</si>
  <si>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</si>
  <si>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</si>
  <si>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</si>
  <si>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</si>
  <si>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</si>
  <si>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</si>
  <si>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</si>
  <si>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</si>
  <si>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</si>
  <si>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</si>
  <si>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</si>
  <si>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</si>
  <si>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</si>
  <si>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</si>
  <si>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</si>
  <si>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</si>
  <si>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</si>
  <si>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</si>
  <si>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</si>
  <si>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</si>
  <si>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</si>
  <si>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</si>
  <si>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</si>
  <si>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</si>
  <si>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</si>
  <si>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</si>
  <si>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</si>
  <si>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</si>
  <si>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</si>
  <si>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</si>
  <si>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</si>
  <si>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</si>
  <si>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</si>
  <si>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</si>
  <si>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</si>
  <si>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</si>
  <si>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</si>
  <si>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</si>
  <si>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</si>
  <si>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</si>
  <si>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</si>
  <si>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</si>
  <si>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</si>
  <si>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</si>
  <si>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</si>
  <si>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</si>
  <si>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</si>
  <si>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</si>
  <si>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</si>
  <si>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</si>
  <si>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</si>
  <si>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</si>
  <si>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</si>
  <si>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</si>
  <si>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</si>
  <si>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</si>
  <si>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</si>
  <si>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</si>
  <si>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</si>
  <si>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</si>
  <si>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</si>
  <si>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</si>
  <si>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</si>
  <si>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</si>
  <si>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</si>
  <si>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</si>
  <si>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</si>
  <si>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</si>
  <si>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</si>
  <si>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</si>
  <si>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</si>
  <si>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</si>
  <si>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</si>
  <si>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</si>
  <si>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</si>
  <si>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</si>
  <si>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</si>
  <si>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</si>
  <si>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</si>
  <si>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</si>
  <si>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</si>
  <si>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</si>
  <si>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</si>
  <si>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</si>
  <si>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</si>
  <si>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</si>
  <si>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</si>
  <si>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</si>
  <si>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</si>
  <si>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</si>
  <si>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</si>
  <si>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</si>
  <si>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</si>
  <si>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</si>
  <si>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</si>
  <si>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</si>
  <si>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</si>
  <si>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</si>
  <si>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</si>
  <si>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</si>
  <si>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</si>
  <si>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</si>
  <si>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</si>
  <si>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</si>
  <si>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</si>
  <si>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</si>
  <si>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</si>
  <si>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</si>
  <si>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</si>
  <si>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</si>
  <si>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</si>
  <si>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</si>
  <si>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</si>
  <si>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</si>
  <si>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</si>
  <si>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</si>
  <si>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</si>
  <si>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</si>
  <si>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</si>
  <si>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</si>
  <si>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</si>
  <si>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</si>
  <si>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</si>
  <si>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</si>
  <si>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</si>
  <si>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</si>
  <si>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</si>
  <si>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</si>
  <si>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</si>
  <si>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</si>
  <si>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</si>
  <si>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</si>
  <si>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</si>
  <si>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</si>
  <si>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</si>
  <si>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</si>
  <si>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</si>
  <si>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</si>
  <si>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</si>
  <si>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</si>
  <si>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</si>
  <si>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</si>
  <si>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</si>
  <si>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</si>
  <si>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</si>
  <si>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</si>
  <si>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</si>
  <si>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</si>
  <si>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</si>
  <si>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</si>
  <si>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</si>
  <si>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</si>
  <si>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</si>
  <si>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</si>
  <si>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</si>
  <si>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</si>
  <si>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</si>
  <si>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</si>
  <si>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</si>
  <si>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</si>
  <si>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</si>
  <si>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</si>
  <si>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</si>
  <si>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</si>
  <si>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</si>
  <si>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</si>
  <si>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</si>
  <si>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</si>
  <si>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</si>
  <si>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</si>
  <si>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</si>
  <si>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</si>
  <si>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</si>
  <si>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</si>
  <si>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</si>
  <si>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</si>
  <si>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</si>
  <si>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</si>
  <si>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</si>
  <si>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</si>
  <si>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</si>
  <si>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</si>
  <si>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</si>
  <si>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</si>
  <si>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</si>
  <si>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</si>
  <si>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</si>
  <si>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</si>
  <si>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</si>
  <si>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</si>
  <si>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</si>
  <si>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</si>
  <si>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</si>
  <si>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</si>
  <si>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</si>
  <si>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</si>
  <si>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</si>
  <si>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</si>
  <si>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</si>
  <si>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</si>
  <si>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</si>
  <si>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</si>
  <si>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</si>
  <si>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</si>
  <si>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</si>
  <si>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</si>
  <si>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</si>
  <si>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</si>
  <si>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</si>
  <si>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</si>
  <si>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</si>
  <si>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</si>
  <si>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</si>
  <si>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</si>
  <si>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</si>
  <si>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</si>
  <si>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</si>
  <si>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</si>
  <si>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</si>
  <si>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</si>
  <si>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</si>
  <si>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</si>
  <si>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</si>
  <si>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</si>
  <si>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</si>
  <si>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</si>
  <si>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</si>
  <si>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</si>
  <si>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</si>
  <si>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</si>
  <si>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</si>
  <si>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</si>
  <si>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</si>
  <si>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</si>
  <si>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</si>
  <si>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</si>
  <si>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</si>
  <si>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</si>
  <si>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</si>
  <si>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</si>
  <si>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</si>
  <si>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</si>
  <si>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</si>
  <si>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</si>
  <si>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</si>
  <si>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</si>
  <si>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</si>
  <si>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</si>
  <si>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</si>
  <si>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</si>
  <si>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</si>
  <si>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</si>
  <si>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</si>
  <si>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</si>
  <si>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</si>
  <si>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</si>
  <si>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</si>
  <si>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</si>
  <si>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</si>
  <si>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</si>
  <si>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</si>
  <si>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</si>
  <si>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</si>
  <si>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</si>
  <si>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</si>
  <si>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</si>
  <si>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</si>
  <si>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</si>
  <si>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</si>
  <si>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</si>
  <si>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</si>
  <si>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</si>
  <si>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</si>
  <si>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</si>
  <si>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</si>
  <si>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</si>
  <si>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</si>
  <si>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</si>
  <si>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</si>
  <si>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</si>
  <si>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</si>
  <si>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</si>
  <si>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</si>
  <si>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</si>
  <si>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</si>
  <si>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</si>
  <si>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</si>
  <si>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</si>
  <si>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</si>
  <si>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</si>
  <si>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</si>
  <si>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</si>
  <si>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</si>
  <si>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</si>
  <si>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</si>
  <si>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</si>
  <si>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</si>
  <si>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</si>
  <si>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</si>
  <si>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</si>
  <si>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</si>
  <si>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</si>
  <si>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</si>
  <si>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</si>
  <si>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</si>
  <si>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</si>
  <si>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</si>
  <si>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</si>
  <si>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</si>
  <si>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</si>
  <si>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</si>
  <si>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</si>
  <si>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</si>
  <si>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</si>
  <si>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</si>
  <si>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</si>
  <si>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</si>
  <si>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</si>
  <si>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</si>
  <si>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</si>
  <si>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</si>
  <si>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</si>
  <si>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</si>
  <si>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</si>
  <si>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</si>
  <si>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</si>
  <si>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</si>
  <si>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</si>
  <si>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</si>
  <si>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</si>
  <si>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</si>
  <si>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</si>
  <si>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</si>
  <si>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</si>
  <si>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</si>
  <si>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</si>
  <si>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</si>
  <si>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</si>
  <si>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</si>
  <si>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</si>
  <si>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</si>
  <si>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</si>
  <si>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</si>
  <si>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</si>
  <si>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</si>
  <si>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</si>
  <si>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</si>
  <si>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</si>
  <si>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</si>
  <si>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</si>
  <si>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</si>
  <si>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</si>
  <si>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</si>
  <si>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</si>
  <si>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</si>
  <si>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</si>
  <si>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</si>
  <si>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</si>
  <si>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</si>
  <si>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</si>
  <si>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</si>
  <si>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</si>
  <si>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</si>
  <si>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</si>
  <si>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</si>
  <si>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</si>
  <si>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</si>
  <si>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</si>
  <si>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</si>
  <si>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</si>
  <si>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</si>
  <si>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</si>
  <si>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</si>
  <si>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</si>
  <si>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</si>
  <si>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</si>
  <si>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</si>
  <si>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</si>
  <si>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</si>
  <si>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</si>
  <si>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</si>
  <si>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</si>
  <si>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</si>
  <si>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</si>
  <si>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</si>
  <si>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</si>
  <si>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</si>
  <si>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</si>
  <si>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</si>
  <si>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</si>
  <si>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</si>
  <si>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</si>
  <si>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</si>
  <si>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</si>
  <si>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</si>
  <si>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</si>
  <si>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</si>
  <si>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</si>
  <si>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</si>
  <si>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</si>
  <si>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</si>
  <si>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</si>
  <si>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</si>
  <si>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</si>
  <si>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</si>
  <si>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</si>
  <si>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</si>
  <si>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</si>
  <si>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</si>
  <si>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</si>
  <si>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</si>
  <si>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</si>
  <si>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</si>
  <si>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</si>
  <si>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</si>
  <si>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</si>
  <si>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</si>
  <si>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</si>
  <si>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</si>
  <si>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</si>
  <si>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</si>
  <si>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</si>
  <si>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</si>
  <si>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</si>
  <si>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</si>
  <si>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</si>
  <si>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</si>
  <si>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</si>
  <si>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</si>
  <si>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</si>
  <si>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</si>
  <si>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</si>
  <si>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</si>
  <si>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</si>
  <si>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</si>
  <si>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</si>
  <si>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</si>
  <si>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</si>
  <si>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</si>
  <si>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</si>
  <si>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</si>
  <si>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</si>
  <si>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</si>
  <si>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</si>
  <si>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</si>
  <si>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</si>
  <si>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</si>
  <si>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</si>
  <si>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</si>
  <si>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</si>
  <si>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</si>
  <si>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</si>
  <si>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</si>
  <si>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</si>
  <si>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</si>
  <si>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</si>
  <si>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</si>
  <si>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</si>
  <si>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</si>
  <si>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</si>
  <si>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</si>
  <si>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</si>
  <si>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</si>
  <si>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</si>
  <si>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</si>
  <si>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</si>
  <si>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</si>
  <si>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</si>
  <si>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</si>
  <si>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</si>
  <si>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</si>
  <si>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</si>
  <si>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</si>
  <si>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</si>
  <si>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</si>
  <si>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</si>
  <si>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</si>
  <si>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</si>
  <si>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</si>
  <si>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</si>
  <si>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</si>
  <si>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</si>
  <si>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</si>
  <si>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</si>
  <si>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</si>
  <si>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</si>
  <si>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</si>
  <si>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</si>
  <si>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</si>
  <si>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</si>
  <si>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</si>
  <si>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</si>
  <si>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</si>
  <si>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</si>
  <si>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</si>
  <si>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</si>
  <si>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</si>
  <si>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</si>
  <si>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</si>
  <si>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</si>
  <si>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</si>
  <si>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</si>
  <si>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</si>
  <si>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</si>
  <si>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</si>
  <si>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</si>
  <si>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</si>
  <si>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</si>
  <si>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</si>
  <si>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</si>
  <si>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</si>
  <si>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</si>
  <si>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</si>
  <si>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</si>
  <si>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</si>
  <si>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</si>
  <si>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</si>
  <si>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</si>
  <si>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</si>
  <si>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</si>
  <si>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</si>
  <si>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</si>
  <si>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</si>
  <si>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</si>
  <si>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</si>
  <si>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</si>
  <si>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</si>
  <si>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</si>
  <si>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</si>
  <si>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</si>
  <si>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</si>
  <si>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</si>
  <si>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</si>
  <si>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</si>
  <si>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</si>
  <si>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</si>
  <si>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</si>
  <si>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</si>
  <si>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</si>
  <si>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</si>
  <si>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</si>
  <si>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</si>
  <si>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</si>
  <si>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</si>
  <si>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</si>
  <si>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</si>
  <si>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</si>
  <si>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</si>
  <si>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</si>
  <si>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</si>
  <si>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</si>
  <si>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</si>
  <si>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</si>
  <si>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</si>
  <si>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</si>
  <si>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</si>
  <si>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</si>
  <si>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</si>
  <si>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</si>
  <si>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</si>
  <si>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</si>
  <si>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</si>
  <si>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</si>
  <si>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</si>
  <si>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</si>
  <si>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</si>
  <si>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</si>
  <si>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</si>
  <si>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</si>
  <si>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</si>
  <si>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</si>
  <si>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</si>
  <si>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</si>
  <si>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</si>
  <si>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</si>
  <si>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</si>
  <si>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</si>
  <si>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</si>
  <si>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</si>
  <si>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</si>
  <si>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</si>
  <si>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</si>
  <si>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</si>
  <si>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</si>
  <si>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</si>
  <si>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</si>
  <si>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</si>
  <si>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</si>
  <si>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</si>
  <si>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</si>
  <si>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</si>
  <si>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</si>
  <si>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</si>
  <si>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</si>
  <si>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</si>
  <si>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</si>
  <si>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</si>
  <si>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</si>
  <si>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</si>
  <si>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</si>
  <si>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</si>
  <si>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</si>
  <si>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</si>
  <si>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</si>
  <si>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</si>
  <si>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</si>
  <si>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</si>
  <si>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</si>
  <si>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</si>
  <si>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</si>
  <si>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</si>
  <si>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</si>
  <si>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</si>
  <si>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</si>
  <si>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</si>
  <si>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</si>
  <si>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</si>
  <si>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</si>
  <si>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</si>
  <si>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</si>
  <si>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</si>
  <si>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</si>
  <si>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</si>
  <si>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</si>
  <si>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</si>
  <si>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</si>
  <si>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</si>
  <si>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</si>
  <si>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</si>
  <si>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</si>
  <si>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</si>
  <si>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</si>
  <si>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</si>
  <si>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</si>
  <si>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</si>
  <si>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</si>
  <si>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</si>
  <si>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</si>
  <si>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</si>
  <si>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</si>
  <si>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</si>
  <si>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</si>
  <si>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</si>
  <si>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</si>
  <si>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</si>
  <si>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</si>
  <si>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</si>
  <si>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</si>
  <si>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</si>
  <si>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</si>
  <si>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</si>
  <si>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</si>
  <si>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</si>
  <si>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</si>
  <si>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</si>
  <si>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</si>
  <si>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</si>
  <si>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</si>
  <si>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</si>
  <si>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</si>
  <si>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</si>
  <si>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</si>
  <si>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</si>
  <si>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</si>
  <si>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</si>
  <si>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</si>
  <si>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</si>
  <si>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</si>
  <si>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</si>
  <si>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</si>
  <si>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</si>
  <si>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</si>
  <si>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</si>
  <si>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</si>
  <si>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</si>
  <si>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</si>
  <si>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</si>
  <si>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</si>
  <si>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</si>
  <si>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</si>
  <si>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</si>
  <si>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</si>
  <si>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</si>
  <si>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</si>
  <si>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</si>
  <si>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</si>
  <si>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</si>
  <si>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</si>
  <si>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</si>
  <si>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</si>
  <si>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</si>
  <si>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</si>
  <si>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</si>
  <si>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</si>
  <si>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</si>
  <si>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</si>
  <si>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</si>
  <si>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</si>
  <si>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</si>
  <si>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</si>
  <si>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</si>
  <si>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</si>
  <si>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</si>
  <si>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</si>
  <si>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</si>
  <si>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</si>
  <si>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</si>
  <si>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</si>
  <si>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</si>
  <si>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</si>
  <si>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</si>
  <si>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</si>
  <si>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</si>
  <si>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</si>
  <si>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</si>
  <si>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</si>
  <si>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</si>
  <si>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</si>
  <si>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</si>
  <si>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</si>
  <si>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</si>
  <si>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</si>
  <si>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</si>
  <si>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</si>
  <si>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</si>
  <si>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</si>
  <si>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</si>
  <si>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</si>
  <si>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</si>
  <si>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</si>
  <si>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</si>
  <si>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</si>
  <si>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</si>
  <si>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</si>
  <si>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</si>
  <si>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</si>
  <si>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</si>
  <si>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</si>
  <si>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</si>
  <si>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</si>
  <si>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</si>
  <si>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</si>
  <si>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</si>
  <si>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</si>
  <si>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</si>
  <si>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</si>
  <si>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</si>
  <si>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</si>
  <si>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</si>
  <si>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</si>
  <si>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</si>
  <si>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</si>
  <si>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</si>
  <si>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</si>
  <si>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</si>
  <si>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</si>
  <si>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</si>
  <si>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</si>
  <si>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</si>
  <si>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</si>
  <si>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</si>
  <si>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</si>
  <si>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</si>
  <si>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</si>
  <si>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</si>
  <si>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</si>
  <si>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</si>
  <si>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</si>
  <si>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</si>
  <si>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</si>
  <si>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</si>
  <si>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</si>
  <si>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</si>
  <si>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</si>
  <si>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</si>
  <si>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</si>
  <si>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</si>
  <si>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</si>
  <si>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</si>
  <si>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</si>
  <si>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</si>
  <si>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</si>
  <si>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</si>
  <si>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</si>
  <si>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</si>
  <si>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</si>
  <si>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</si>
  <si>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</si>
  <si>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</si>
  <si>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</si>
  <si>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</si>
  <si>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</si>
  <si>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</si>
  <si>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</si>
  <si>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</si>
  <si>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</si>
  <si>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</si>
  <si>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</si>
  <si>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</si>
  <si>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</si>
  <si>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</si>
  <si>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</si>
  <si>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</si>
  <si>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</si>
  <si>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</si>
  <si>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</si>
  <si>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</si>
  <si>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</si>
  <si>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</si>
  <si>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</si>
  <si>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</si>
  <si>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</si>
  <si>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</si>
  <si>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</si>
  <si>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</si>
  <si>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</si>
  <si>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</si>
  <si>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</si>
  <si>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</si>
  <si>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</si>
  <si>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</si>
  <si>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</si>
  <si>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</si>
  <si>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</si>
  <si>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</si>
  <si>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</si>
  <si>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</si>
  <si>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</si>
  <si>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</si>
  <si>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</si>
  <si>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</si>
  <si>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</si>
  <si>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</si>
  <si>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</si>
  <si>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</si>
  <si>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</si>
  <si>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</si>
  <si>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</si>
  <si>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</si>
  <si>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</si>
  <si>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</si>
  <si>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</si>
  <si>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</si>
  <si>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</si>
  <si>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</si>
  <si>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</si>
  <si>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</si>
  <si>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</si>
  <si>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</si>
  <si>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</si>
  <si>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</si>
  <si>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</si>
  <si>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</si>
  <si>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</si>
  <si>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</si>
  <si>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</si>
  <si>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</si>
  <si>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</si>
  <si>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</si>
  <si>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</si>
  <si>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</si>
  <si>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</si>
  <si>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</si>
  <si>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</si>
  <si>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</si>
  <si>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</si>
  <si>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</si>
  <si>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</si>
  <si>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</si>
  <si>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</si>
  <si>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</si>
  <si>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</si>
  <si>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</si>
  <si>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</si>
  <si>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</si>
  <si>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</si>
  <si>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</si>
  <si>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</si>
  <si>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</si>
  <si>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</si>
  <si>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</si>
  <si>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</si>
  <si>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</si>
  <si>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</si>
  <si>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</si>
  <si>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</si>
  <si>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</si>
  <si>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</si>
  <si>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</si>
  <si>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</si>
  <si>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</si>
  <si>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</si>
  <si>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</si>
  <si>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</si>
  <si>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</si>
  <si>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</si>
  <si>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</si>
  <si>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</si>
  <si>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</si>
  <si>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</si>
  <si>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</si>
  <si>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</si>
  <si>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</si>
  <si>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</si>
  <si>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</si>
  <si>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</si>
  <si>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</si>
  <si>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</si>
  <si>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</si>
  <si>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</si>
  <si>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</si>
  <si>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</si>
  <si>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</si>
  <si>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</si>
  <si>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</si>
  <si>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</si>
  <si>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</si>
  <si>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</si>
  <si>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</si>
  <si>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</si>
  <si>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</si>
  <si>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</si>
  <si>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</si>
  <si>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</si>
  <si>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</si>
  <si>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</si>
  <si>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</si>
  <si>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</si>
  <si>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</si>
  <si>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</si>
  <si>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</si>
  <si>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</si>
  <si>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</si>
  <si>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</si>
  <si>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</si>
  <si>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</si>
  <si>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</si>
  <si>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</si>
  <si>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</si>
  <si>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</si>
  <si>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</si>
  <si>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</si>
  <si>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</si>
  <si>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</si>
  <si>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</si>
  <si>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</si>
  <si>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</si>
  <si>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</si>
  <si>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</si>
  <si>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</si>
  <si>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</si>
  <si>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</si>
  <si>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</si>
  <si>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</si>
  <si>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</si>
  <si>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</si>
  <si>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</si>
  <si>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</si>
  <si>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</si>
  <si>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</si>
  <si>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</si>
  <si>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</si>
  <si>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</si>
  <si>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</si>
  <si>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</si>
  <si>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</si>
  <si>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</si>
  <si>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</si>
  <si>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</si>
  <si>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</si>
  <si>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</si>
  <si>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</si>
  <si>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</si>
  <si>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</si>
  <si>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</si>
  <si>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</si>
  <si>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</si>
  <si>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</si>
  <si>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</si>
  <si>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</si>
  <si>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</si>
  <si>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</si>
  <si>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</si>
  <si>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</si>
  <si>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</si>
  <si>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</si>
  <si>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</si>
  <si>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</si>
  <si>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</si>
  <si>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</si>
  <si>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</si>
  <si>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</si>
  <si>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</si>
  <si>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</si>
  <si>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</si>
  <si>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</si>
  <si>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</si>
  <si>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</si>
  <si>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</si>
  <si>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</si>
  <si>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</si>
  <si>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</si>
  <si>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</si>
  <si>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</si>
  <si>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</si>
  <si>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</si>
  <si>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</si>
  <si>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</si>
  <si>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</si>
  <si>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</si>
  <si>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</si>
  <si>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</si>
  <si>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</si>
  <si>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</si>
  <si>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</si>
  <si>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</si>
  <si>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</si>
  <si>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</si>
  <si>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</si>
  <si>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</si>
  <si>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</si>
  <si>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</si>
  <si>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</si>
  <si>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</si>
  <si>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</si>
  <si>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</si>
  <si>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</si>
  <si>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</si>
  <si>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</si>
  <si>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</si>
  <si>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</si>
  <si>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</si>
  <si>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</si>
  <si>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</si>
  <si>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</si>
  <si>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</si>
  <si>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</si>
  <si>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</si>
  <si>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</si>
  <si>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</si>
  <si>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</si>
  <si>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</si>
  <si>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</si>
  <si>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</si>
  <si>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</si>
  <si>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</si>
  <si>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</si>
  <si>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</si>
  <si>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</si>
  <si>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</si>
  <si>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</si>
  <si>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</si>
  <si>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</si>
  <si>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</si>
  <si>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</si>
  <si>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</si>
  <si>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</si>
  <si>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</si>
  <si>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</si>
  <si>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</si>
  <si>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</si>
  <si>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</si>
  <si>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</si>
  <si>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</si>
  <si>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</si>
  <si>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</si>
  <si>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</si>
  <si>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</si>
  <si>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</si>
  <si>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</si>
  <si>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</si>
  <si>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</si>
  <si>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</si>
  <si>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</si>
  <si>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</si>
  <si>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</si>
  <si>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</si>
  <si>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</si>
  <si>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</si>
  <si>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</si>
  <si>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</si>
  <si>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</si>
  <si>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</si>
  <si>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</si>
  <si>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</si>
  <si>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</si>
  <si>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</si>
  <si>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</si>
  <si>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</si>
  <si>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</si>
  <si>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</si>
  <si>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</si>
  <si>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</si>
  <si>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</si>
  <si>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</si>
  <si>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</si>
  <si>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</si>
  <si>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</si>
  <si>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</si>
  <si>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</si>
  <si>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</si>
  <si>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</si>
  <si>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</si>
  <si>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</si>
  <si>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</si>
  <si>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</si>
  <si>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</si>
  <si>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</si>
  <si>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</si>
  <si>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</si>
  <si>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</si>
  <si>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</si>
  <si>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</si>
  <si>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</si>
  <si>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</si>
  <si>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</si>
  <si>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</si>
  <si>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</si>
  <si>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</si>
  <si>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</si>
  <si>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</si>
  <si>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</si>
  <si>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</si>
  <si>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</si>
  <si>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</si>
  <si>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</si>
  <si>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</si>
  <si>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</si>
  <si>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</si>
  <si>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</si>
  <si>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</si>
  <si>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</si>
  <si>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</si>
  <si>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</si>
  <si>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</si>
  <si>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</si>
  <si>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</si>
  <si>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</si>
  <si>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</si>
  <si>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</si>
  <si>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</si>
  <si>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</si>
  <si>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</si>
  <si>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</si>
  <si>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</si>
  <si>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</si>
  <si>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</si>
  <si>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</si>
  <si>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</si>
  <si>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</si>
  <si>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</si>
  <si>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</si>
  <si>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</si>
  <si>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</si>
  <si>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</si>
  <si>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</si>
  <si>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</si>
  <si>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</si>
  <si>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</si>
  <si>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</si>
  <si>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</si>
  <si>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</si>
  <si>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</si>
  <si>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</si>
  <si>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</si>
  <si>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</si>
  <si>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</si>
  <si>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</si>
  <si>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</si>
  <si>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</si>
  <si>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</si>
  <si>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</si>
  <si>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</si>
  <si>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</si>
  <si>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</si>
  <si>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</si>
  <si>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</si>
  <si>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</si>
  <si>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</si>
  <si>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</si>
  <si>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</si>
  <si>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</si>
  <si>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</si>
  <si>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</si>
  <si>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</si>
  <si>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</si>
  <si>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</si>
  <si>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</si>
  <si>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</si>
  <si>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</si>
  <si>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</si>
  <si>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</si>
  <si>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</si>
  <si>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</si>
  <si>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</si>
  <si>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</si>
  <si>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</si>
  <si>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</si>
  <si>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</si>
  <si>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</si>
  <si>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</si>
  <si>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</si>
  <si>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</si>
  <si>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</si>
  <si>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</si>
  <si>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</si>
  <si>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</si>
  <si>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</si>
  <si>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</si>
  <si>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</si>
  <si>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</si>
  <si>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</si>
  <si>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</si>
  <si>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</si>
  <si>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</si>
  <si>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</si>
  <si>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</si>
  <si>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</si>
  <si>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</si>
  <si>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</si>
  <si>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</si>
  <si>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</si>
  <si>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</si>
  <si>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</si>
  <si>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</si>
  <si>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</si>
  <si>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</si>
  <si>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</si>
  <si>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</si>
  <si>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</si>
  <si>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</si>
  <si>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</si>
  <si>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</si>
  <si>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</si>
  <si>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</si>
  <si>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</si>
  <si>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</si>
  <si>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</si>
  <si>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</si>
  <si>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</si>
  <si>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</si>
  <si>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</si>
  <si>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</si>
  <si>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</si>
  <si>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</si>
  <si>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</si>
  <si>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</si>
  <si>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</si>
  <si>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</si>
  <si>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</si>
  <si>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</si>
  <si>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</si>
  <si>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</si>
  <si>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</si>
  <si>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</si>
  <si>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</si>
  <si>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</si>
  <si>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</si>
  <si>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</si>
  <si>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</si>
  <si>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</si>
  <si>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</si>
  <si>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</si>
  <si>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</si>
  <si>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</si>
  <si>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</si>
  <si>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</si>
  <si>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</si>
  <si>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</si>
  <si>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</si>
  <si>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</si>
  <si>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</si>
  <si>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</si>
  <si>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</si>
  <si>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</si>
  <si>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</si>
  <si>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</si>
  <si>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</si>
  <si>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</si>
  <si>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</si>
  <si>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</si>
  <si>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</si>
  <si>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</si>
  <si>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</si>
  <si>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</si>
  <si>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</si>
  <si>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</si>
  <si>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</si>
  <si>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</si>
  <si>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</si>
  <si>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</si>
  <si>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</si>
  <si>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</si>
  <si>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</si>
  <si>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</si>
  <si>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</si>
  <si>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</si>
  <si>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</si>
  <si>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</si>
  <si>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</si>
  <si>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</si>
  <si>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</si>
  <si>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</si>
  <si>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</si>
  <si>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</si>
  <si>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</si>
  <si>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</si>
  <si>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</si>
  <si>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</si>
  <si>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</si>
  <si>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</si>
  <si>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</si>
  <si>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</si>
  <si>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</si>
  <si>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</si>
  <si>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</si>
  <si>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</si>
  <si>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</si>
  <si>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</si>
  <si>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</si>
  <si>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</si>
  <si>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</si>
  <si>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</si>
  <si>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</si>
  <si>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</si>
  <si>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</si>
  <si>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</si>
  <si>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</si>
  <si>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</si>
  <si>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</si>
  <si>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</si>
  <si>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</si>
  <si>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</si>
  <si>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</si>
  <si>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</si>
  <si>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</si>
  <si>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</si>
  <si>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</si>
  <si>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</si>
  <si>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</si>
  <si>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</si>
  <si>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</si>
  <si>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</si>
  <si>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</si>
  <si>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</si>
  <si>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</si>
  <si>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</si>
  <si>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</si>
  <si>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</si>
  <si>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</si>
  <si>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</si>
  <si>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</si>
  <si>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</si>
  <si>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</si>
  <si>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</si>
  <si>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</si>
  <si>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</si>
  <si>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</si>
  <si>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</si>
  <si>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</si>
  <si>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</si>
  <si>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</si>
  <si>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</si>
  <si>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</si>
  <si>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</si>
  <si>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</si>
  <si>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</si>
  <si>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</si>
  <si>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</si>
  <si>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</si>
  <si>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</si>
  <si>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</si>
  <si>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</si>
  <si>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</si>
  <si>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</si>
  <si>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</si>
  <si>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</si>
  <si>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</si>
  <si>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</si>
  <si>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</si>
  <si>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</si>
  <si>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</si>
  <si>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</si>
  <si>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</si>
  <si>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</si>
  <si>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</si>
  <si>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</si>
  <si>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</si>
  <si>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</si>
  <si>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</si>
  <si>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</si>
  <si>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</si>
  <si>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</si>
  <si>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</si>
  <si>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</si>
  <si>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</si>
  <si>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</si>
  <si>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</si>
  <si>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</si>
  <si>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</si>
  <si>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</si>
  <si>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</si>
  <si>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</si>
  <si>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</si>
  <si>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</si>
  <si>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</si>
  <si>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</si>
  <si>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</si>
  <si>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</si>
  <si>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</si>
  <si>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</si>
  <si>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</si>
  <si>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</si>
  <si>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</si>
  <si>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</si>
  <si>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</si>
  <si>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</si>
  <si>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</si>
  <si>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</si>
  <si>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</si>
  <si>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</si>
  <si>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</si>
  <si>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</si>
  <si>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</si>
  <si>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</si>
  <si>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</si>
  <si>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</si>
  <si>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</si>
  <si>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</si>
  <si>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</si>
  <si>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</si>
  <si>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</si>
  <si>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</si>
  <si>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</si>
  <si>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</si>
  <si>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</si>
  <si>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</si>
  <si>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</si>
  <si>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</si>
  <si>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</si>
  <si>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</si>
  <si>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</si>
  <si>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</si>
  <si>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</si>
  <si>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</si>
  <si>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</si>
  <si>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</si>
  <si>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</si>
  <si>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</si>
  <si>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</si>
  <si>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</si>
  <si>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</si>
  <si>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</si>
  <si>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</si>
  <si>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</si>
  <si>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</si>
  <si>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</si>
  <si>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</si>
  <si>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</si>
  <si>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</si>
  <si>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</si>
  <si>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</si>
  <si>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</si>
  <si>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</si>
  <si>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</si>
  <si>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</si>
  <si>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</si>
  <si>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</si>
  <si>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</si>
  <si>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</si>
  <si>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</si>
  <si>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</si>
  <si>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</si>
  <si>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</si>
  <si>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</si>
  <si>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</si>
  <si>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</si>
  <si>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</si>
  <si>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</si>
  <si>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</si>
  <si>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</si>
  <si>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</si>
  <si>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</si>
  <si>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</si>
  <si>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</si>
  <si>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</si>
  <si>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</si>
  <si>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</si>
  <si>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</si>
  <si>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</si>
  <si>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</si>
  <si>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</si>
  <si>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</si>
  <si>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</si>
  <si>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</si>
  <si>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</si>
  <si>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</si>
  <si>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</si>
  <si>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</si>
  <si>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</si>
  <si>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</si>
  <si>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</si>
  <si>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</si>
  <si>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</si>
  <si>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</si>
  <si>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</si>
  <si>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</si>
  <si>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</si>
  <si>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</si>
  <si>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</si>
  <si>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</si>
  <si>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</si>
  <si>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</si>
  <si>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</si>
  <si>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</si>
  <si>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</si>
  <si>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</si>
  <si>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</si>
  <si>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</si>
  <si>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</si>
  <si>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</si>
  <si>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</si>
  <si>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</si>
  <si>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</si>
  <si>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</si>
  <si>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</si>
  <si>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</si>
  <si>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</si>
  <si>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</si>
  <si>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</si>
  <si>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</si>
  <si>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</si>
  <si>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</si>
  <si>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</si>
  <si>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</si>
  <si>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</si>
  <si>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</si>
  <si>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</si>
  <si>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</si>
  <si>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</si>
  <si>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</si>
  <si>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</si>
  <si>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</si>
  <si>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</si>
  <si>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</si>
  <si>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</si>
  <si>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</si>
  <si>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</si>
  <si>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</si>
  <si>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</si>
  <si>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</si>
  <si>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</si>
  <si>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</si>
  <si>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</si>
  <si>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</si>
  <si>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</si>
  <si>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</si>
  <si>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</si>
  <si>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</si>
  <si>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</si>
  <si>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</si>
  <si>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</si>
  <si>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</si>
  <si>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</si>
  <si>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</si>
  <si>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</si>
  <si>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</si>
  <si>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</si>
  <si>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</si>
  <si>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</si>
  <si>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</si>
  <si>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</si>
  <si>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</si>
  <si>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</si>
  <si>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</si>
  <si>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</si>
  <si>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</si>
  <si>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</si>
  <si>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</si>
  <si>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</si>
  <si>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</si>
  <si>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</si>
  <si>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</si>
  <si>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</si>
  <si>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</si>
  <si>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</si>
  <si>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</si>
  <si>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</si>
  <si>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</si>
  <si>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</si>
  <si>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</si>
  <si>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</si>
  <si>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</si>
  <si>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</si>
  <si>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</si>
  <si>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</si>
  <si>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</si>
  <si>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</si>
  <si>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</si>
  <si>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</si>
  <si>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</si>
  <si>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</si>
  <si>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</si>
  <si>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</si>
  <si>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</si>
  <si>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</si>
  <si>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</si>
  <si>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</si>
  <si>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</si>
  <si>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</si>
  <si>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</si>
  <si>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</si>
  <si>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</si>
  <si>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</si>
  <si>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</si>
  <si>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</si>
  <si>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</si>
  <si>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</si>
  <si>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</si>
  <si>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</si>
  <si>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</si>
  <si>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</si>
  <si>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</si>
  <si>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</si>
  <si>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</si>
  <si>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</si>
  <si>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</si>
  <si>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</si>
  <si>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</si>
  <si>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</si>
  <si>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</si>
  <si>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</si>
  <si>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</si>
  <si>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</si>
  <si>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</si>
  <si>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</si>
  <si>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</si>
  <si>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</si>
  <si>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</si>
  <si>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</si>
  <si>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</si>
  <si>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</si>
  <si>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</si>
  <si>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</si>
  <si>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</si>
  <si>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</si>
  <si>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</si>
  <si>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</si>
  <si>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</si>
  <si>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</si>
  <si>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</si>
  <si>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</si>
  <si>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</si>
  <si>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</si>
  <si>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</si>
  <si>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</si>
  <si>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</si>
  <si>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</si>
  <si>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</si>
  <si>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</si>
  <si>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</si>
  <si>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</si>
  <si>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</si>
  <si>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</si>
  <si>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</si>
  <si>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</si>
  <si>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</si>
  <si>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</si>
  <si>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</si>
  <si>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</si>
  <si>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</si>
  <si>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</si>
  <si>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</si>
  <si>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</si>
  <si>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</si>
  <si>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</si>
  <si>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</si>
  <si>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</si>
  <si>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</si>
  <si>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</si>
  <si>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</si>
  <si>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</si>
  <si>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</si>
  <si>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</si>
  <si>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</si>
  <si>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</si>
  <si>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</si>
  <si>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</si>
  <si>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</si>
  <si>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</si>
  <si>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</si>
  <si>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</si>
  <si>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</si>
  <si>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</si>
  <si>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</si>
  <si>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</si>
  <si>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</si>
  <si>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</si>
  <si>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</si>
  <si>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</si>
  <si>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</si>
  <si>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</si>
  <si>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</si>
  <si>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</si>
  <si>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</si>
  <si>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</si>
  <si>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</si>
  <si>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</si>
  <si>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</si>
  <si>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</si>
  <si>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</si>
  <si>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</si>
  <si>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</si>
  <si>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</si>
  <si>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</si>
  <si>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</si>
  <si>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</si>
  <si>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</si>
  <si>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</si>
  <si>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</si>
  <si>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</si>
  <si>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</si>
  <si>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</si>
  <si>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</si>
  <si>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</si>
  <si>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</si>
  <si>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</si>
  <si>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</si>
  <si>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</si>
  <si>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</si>
  <si>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</si>
  <si>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</si>
  <si>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</si>
  <si>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</si>
  <si>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</si>
  <si>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</si>
  <si>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</si>
  <si>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</si>
  <si>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</si>
  <si>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</si>
  <si>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</si>
  <si>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</si>
  <si>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</si>
  <si>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</si>
  <si>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</si>
  <si>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</si>
  <si>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</si>
  <si>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</si>
  <si>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</si>
  <si>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</si>
  <si>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</si>
  <si>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</si>
  <si>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</si>
  <si>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</si>
  <si>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</si>
  <si>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</si>
  <si>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</si>
  <si>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</si>
  <si>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</si>
  <si>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</si>
  <si>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</si>
  <si>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</si>
  <si>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</si>
  <si>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</si>
  <si>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</si>
  <si>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</si>
  <si>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</si>
  <si>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</si>
  <si>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</si>
  <si>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</si>
  <si>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</si>
  <si>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</si>
  <si>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</si>
  <si>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</si>
  <si>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</si>
  <si>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</si>
  <si>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</si>
  <si>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</si>
  <si>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</si>
  <si>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</si>
  <si>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</si>
  <si>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</si>
  <si>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</si>
  <si>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</si>
  <si>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</si>
  <si>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</si>
  <si>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</si>
  <si>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</si>
  <si>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</si>
  <si>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</si>
  <si>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</si>
  <si>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</si>
  <si>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</si>
  <si>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</si>
  <si>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</si>
  <si>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</si>
  <si>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</si>
  <si>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</si>
  <si>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</si>
  <si>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</si>
  <si>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</si>
  <si>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</si>
  <si>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</si>
  <si>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</si>
  <si>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</si>
  <si>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</si>
  <si>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</si>
  <si>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</si>
  <si>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</si>
  <si>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</si>
  <si>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</si>
  <si>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</si>
  <si>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</si>
  <si>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</si>
  <si>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</si>
  <si>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</si>
  <si>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</si>
  <si>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</si>
  <si>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</si>
  <si>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</si>
  <si>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</si>
  <si>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</si>
  <si>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</si>
  <si>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</si>
  <si>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</si>
  <si>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</si>
  <si>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</si>
  <si>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</si>
  <si>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</si>
  <si>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</si>
  <si>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</si>
  <si>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</si>
  <si>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</si>
  <si>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</si>
  <si>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</si>
  <si>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</si>
  <si>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</si>
  <si>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</si>
  <si>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</si>
  <si>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</si>
  <si>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</si>
  <si>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</si>
  <si>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</si>
  <si>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</si>
  <si>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</si>
  <si>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</si>
  <si>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</si>
  <si>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</si>
  <si>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</si>
  <si>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</si>
  <si>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</si>
  <si>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</si>
  <si>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</si>
  <si>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</si>
  <si>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</si>
  <si>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</si>
  <si>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</si>
  <si>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</si>
  <si>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</si>
  <si>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</si>
  <si>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</si>
  <si>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</si>
  <si>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</si>
  <si>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</si>
  <si>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</si>
  <si>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</si>
  <si>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</si>
  <si>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</si>
  <si>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</si>
  <si>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</si>
  <si>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</si>
  <si>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</si>
  <si>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</si>
  <si>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</si>
  <si>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</si>
  <si>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</si>
  <si>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</si>
  <si>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</si>
  <si>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</si>
  <si>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</si>
  <si>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</si>
  <si>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</si>
  <si>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</si>
  <si>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</si>
  <si>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</si>
  <si>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</si>
  <si>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</si>
  <si>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</si>
  <si>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</si>
  <si>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</si>
  <si>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</si>
  <si>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</si>
  <si>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</si>
  <si>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</si>
  <si>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</si>
  <si>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</si>
  <si>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</si>
  <si>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</si>
  <si>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</si>
  <si>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</si>
  <si>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</si>
  <si>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</si>
  <si>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</si>
  <si>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</si>
  <si>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</si>
  <si>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</si>
  <si>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</si>
  <si>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</si>
  <si>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</si>
  <si>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</si>
  <si>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</si>
  <si>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</si>
  <si>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</si>
  <si>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</si>
  <si>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</si>
  <si>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</si>
  <si>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</si>
  <si>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</si>
  <si>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</si>
  <si>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</si>
  <si>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</si>
  <si>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</si>
  <si>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</si>
  <si>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</si>
  <si>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</si>
  <si>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</si>
  <si>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</si>
  <si>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</si>
  <si>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</si>
  <si>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</si>
  <si>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</si>
  <si>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</si>
  <si>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</si>
  <si>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</si>
  <si>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</si>
  <si>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</si>
  <si>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</si>
  <si>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</si>
  <si>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</si>
  <si>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</si>
  <si>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</si>
  <si>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</si>
  <si>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</si>
  <si>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</si>
  <si>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</si>
  <si>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</si>
  <si>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</si>
  <si>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</si>
  <si>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</si>
  <si>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</si>
  <si>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</si>
  <si>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</si>
  <si>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</si>
  <si>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</si>
  <si>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</si>
  <si>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</si>
  <si>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</si>
  <si>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</si>
  <si>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</si>
  <si>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</si>
  <si>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</si>
  <si>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</si>
  <si>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</si>
  <si>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</si>
  <si>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</si>
  <si>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</si>
  <si>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</si>
  <si>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</si>
  <si>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</si>
  <si>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</si>
  <si>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</si>
  <si>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</si>
  <si>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</si>
  <si>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</si>
  <si>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</si>
  <si>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</si>
  <si>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</si>
  <si>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</si>
  <si>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</si>
  <si>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</si>
  <si>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</si>
  <si>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</si>
  <si>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</si>
  <si>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</si>
  <si>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</si>
  <si>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</si>
  <si>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</si>
  <si>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</si>
  <si>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</si>
  <si>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</si>
  <si>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</si>
  <si>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</si>
  <si>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</si>
  <si>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</si>
  <si>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</si>
  <si>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</si>
  <si>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</si>
  <si>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</si>
  <si>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</si>
  <si>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</si>
  <si>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</si>
  <si>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</si>
  <si>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</si>
  <si>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</si>
  <si>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</si>
  <si>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</si>
  <si>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</si>
  <si>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</si>
  <si>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</si>
  <si>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</si>
  <si>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</si>
  <si>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</si>
  <si>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</si>
  <si>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</si>
  <si>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</si>
  <si>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</si>
  <si>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</si>
  <si>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</si>
  <si>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</si>
  <si>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</si>
  <si>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</si>
  <si>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</si>
  <si>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</si>
  <si>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</si>
  <si>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</si>
  <si>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</si>
  <si>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</si>
  <si>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</si>
  <si>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</si>
  <si>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</si>
  <si>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</si>
  <si>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</si>
  <si>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</si>
  <si>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</si>
  <si>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</si>
  <si>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</si>
  <si>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</si>
  <si>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</si>
  <si>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</si>
  <si>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</si>
  <si>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</si>
  <si>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</si>
  <si>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</si>
  <si>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</si>
  <si>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</si>
  <si>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</si>
  <si>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</si>
  <si>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</si>
  <si>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</si>
  <si>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</si>
  <si>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</si>
  <si>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</si>
  <si>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</si>
  <si>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</si>
  <si>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</si>
  <si>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</si>
  <si>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</si>
  <si>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</si>
  <si>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</si>
  <si>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</si>
  <si>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</si>
  <si>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</si>
  <si>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</si>
  <si>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</si>
  <si>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</si>
  <si>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</si>
  <si>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</si>
  <si>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</si>
  <si>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</si>
  <si>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</si>
  <si>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</si>
  <si>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</si>
  <si>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</si>
  <si>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</si>
  <si>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</si>
  <si>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</si>
  <si>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</si>
  <si>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</si>
  <si>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</si>
  <si>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</si>
  <si>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</si>
  <si>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</si>
  <si>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</si>
  <si>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</si>
  <si>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</si>
  <si>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</si>
  <si>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</si>
  <si>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</si>
  <si>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</si>
  <si>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</si>
  <si>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</si>
  <si>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</si>
  <si>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</si>
  <si>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</si>
  <si>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</si>
  <si>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</si>
  <si>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</si>
  <si>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</si>
  <si>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</si>
  <si>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</si>
  <si>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</si>
  <si>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</si>
  <si>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</si>
  <si>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</si>
  <si>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</si>
  <si>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</si>
  <si>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</si>
  <si>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</si>
  <si>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</si>
  <si>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</si>
  <si>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</si>
  <si>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</si>
  <si>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</si>
  <si>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</si>
  <si>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</si>
  <si>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</si>
  <si>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</si>
  <si>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</si>
  <si>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</si>
  <si>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</si>
  <si>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</si>
  <si>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</si>
  <si>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</si>
  <si>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</si>
  <si>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</si>
  <si>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</si>
  <si>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</si>
  <si>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</si>
  <si>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</si>
  <si>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</si>
  <si>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</si>
  <si>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</si>
  <si>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</si>
  <si>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</si>
  <si>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</si>
  <si>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</si>
  <si>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</si>
  <si>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</si>
  <si>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</si>
  <si>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</si>
  <si>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</si>
  <si>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</si>
  <si>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</si>
  <si>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</si>
  <si>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</si>
  <si>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</si>
  <si>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</si>
  <si>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</si>
  <si>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</si>
  <si>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</si>
  <si>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</si>
  <si>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</si>
  <si>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</si>
  <si>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</si>
  <si>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</si>
  <si>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</si>
  <si>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</si>
  <si>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</si>
  <si>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</si>
  <si>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</si>
  <si>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</si>
  <si>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</si>
  <si>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</si>
  <si>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</si>
  <si>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</si>
  <si>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</si>
  <si>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</si>
  <si>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</si>
  <si>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</si>
  <si>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</si>
  <si>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</si>
  <si>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</si>
  <si>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</si>
  <si>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</si>
  <si>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</si>
  <si>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</si>
  <si>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</si>
  <si>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</si>
  <si>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</si>
  <si>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</si>
  <si>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</si>
  <si>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</si>
  <si>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</si>
  <si>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</si>
  <si>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</si>
  <si>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</si>
  <si>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</si>
  <si>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</si>
  <si>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</si>
  <si>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</si>
  <si>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</si>
  <si>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</si>
  <si>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</si>
  <si>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</si>
  <si>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</si>
  <si>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</si>
  <si>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</si>
  <si>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</si>
  <si>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</si>
  <si>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</si>
  <si>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</si>
  <si>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</si>
  <si>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</si>
  <si>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</si>
  <si>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</si>
  <si>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</si>
  <si>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</si>
  <si>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</si>
  <si>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</si>
  <si>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</si>
  <si>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</si>
  <si>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</si>
  <si>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</si>
  <si>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</si>
  <si>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</si>
  <si>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</si>
  <si>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</si>
  <si>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</si>
  <si>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</si>
  <si>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</si>
  <si>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</si>
  <si>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</si>
  <si>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</si>
  <si>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</si>
  <si>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</si>
  <si>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</si>
  <si>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</si>
  <si>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</si>
  <si>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</si>
  <si>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</si>
  <si>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</si>
  <si>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</si>
  <si>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</si>
  <si>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</si>
  <si>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</si>
  <si>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</si>
  <si>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</si>
  <si>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</si>
  <si>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</si>
  <si>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</si>
  <si>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</si>
  <si>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</si>
  <si>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</si>
  <si>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</si>
  <si>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</si>
  <si>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</si>
  <si>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</si>
  <si>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</si>
  <si>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</si>
  <si>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</si>
  <si>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</si>
  <si>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</si>
  <si>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</si>
  <si>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</si>
  <si>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</si>
  <si>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</si>
  <si>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</si>
  <si>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</si>
  <si>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</si>
  <si>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</si>
  <si>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</si>
  <si>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</si>
  <si>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</si>
  <si>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</si>
  <si>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</si>
  <si>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</si>
  <si>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</si>
  <si>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</si>
  <si>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</si>
  <si>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</si>
  <si>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</si>
  <si>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</si>
  <si>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</si>
  <si>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</si>
  <si>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</si>
  <si>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</si>
  <si>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</si>
  <si>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</si>
  <si>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</si>
  <si>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</si>
  <si>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</si>
  <si>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</si>
  <si>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</si>
  <si>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</si>
  <si>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</si>
  <si>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</si>
  <si>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</si>
  <si>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</si>
  <si>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</si>
  <si>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</si>
  <si>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</si>
  <si>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</si>
  <si>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</si>
  <si>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</si>
  <si>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</si>
  <si>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</si>
  <si>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</si>
  <si>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</si>
  <si>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</si>
  <si>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</si>
  <si>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</si>
  <si>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</si>
  <si>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</si>
  <si>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</si>
  <si>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</si>
  <si>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</si>
  <si>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</si>
  <si>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</si>
  <si>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</si>
  <si>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</si>
  <si>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</si>
  <si>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</si>
  <si>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</si>
  <si>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</si>
  <si>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</si>
  <si>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</si>
  <si>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</si>
  <si>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</si>
  <si>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</si>
  <si>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</si>
  <si>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</si>
  <si>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</si>
  <si>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</si>
  <si>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</si>
  <si>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</si>
  <si>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</si>
  <si>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</si>
  <si>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</si>
  <si>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</si>
  <si>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</si>
  <si>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</si>
  <si>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</si>
  <si>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</si>
  <si>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</si>
  <si>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</si>
  <si>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</si>
  <si>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</si>
  <si>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</si>
  <si>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</si>
  <si>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</si>
  <si>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</si>
  <si>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</si>
  <si>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</si>
  <si>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</si>
  <si>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</si>
  <si>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</si>
  <si>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</si>
  <si>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</si>
  <si>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</si>
  <si>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</si>
  <si>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</si>
  <si>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</si>
  <si>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</si>
  <si>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</si>
  <si>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</si>
  <si>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</si>
  <si>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</si>
  <si>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</si>
  <si>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</si>
  <si>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</si>
  <si>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</si>
  <si>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</si>
  <si>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</si>
  <si>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</si>
  <si>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</si>
  <si>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</si>
  <si>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</si>
  <si>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</si>
  <si>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</si>
  <si>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</si>
  <si>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</si>
  <si>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</si>
  <si>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</si>
  <si>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</si>
  <si>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</si>
  <si>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</si>
  <si>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</si>
  <si>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</si>
  <si>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</si>
  <si>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</si>
  <si>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</si>
  <si>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</si>
  <si>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</si>
  <si>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</si>
  <si>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</si>
  <si>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</si>
  <si>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</si>
  <si>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</si>
  <si>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</si>
  <si>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</si>
  <si>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</si>
  <si>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</si>
  <si>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</si>
  <si>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</si>
  <si>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</si>
  <si>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</si>
  <si>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</si>
  <si>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</si>
  <si>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</si>
  <si>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</si>
  <si>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</si>
  <si>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</si>
  <si>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</si>
  <si>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</si>
  <si>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</si>
  <si>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</si>
  <si>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</si>
  <si>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</si>
  <si>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</si>
  <si>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</si>
  <si>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</si>
  <si>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</si>
  <si>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</si>
  <si>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</si>
  <si>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</si>
  <si>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</si>
  <si>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</si>
  <si>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</si>
  <si>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</si>
  <si>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</si>
  <si>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</si>
  <si>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</si>
  <si>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</si>
  <si>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</si>
  <si>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</si>
  <si>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</si>
  <si>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</si>
  <si>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</si>
  <si>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</si>
  <si>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</si>
  <si>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</si>
  <si>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</si>
  <si>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</si>
  <si>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</si>
  <si>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</si>
  <si>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</si>
  <si>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</si>
  <si>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</si>
  <si>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</si>
  <si>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</si>
  <si>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</si>
  <si>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</si>
  <si>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</si>
  <si>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</si>
  <si>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</si>
  <si>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</si>
  <si>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</si>
  <si>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</si>
  <si>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</si>
  <si>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</si>
  <si>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</si>
  <si>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</si>
  <si>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</si>
  <si>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</si>
  <si>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</si>
  <si>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</si>
  <si>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</si>
  <si>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</si>
  <si>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</si>
  <si>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</si>
  <si>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</si>
  <si>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</si>
  <si>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</si>
  <si>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</si>
  <si>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</si>
  <si>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</si>
  <si>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</si>
  <si>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</si>
  <si>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</si>
  <si>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</si>
  <si>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</si>
  <si>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</si>
  <si>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</si>
  <si>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</si>
  <si>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</si>
  <si>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</si>
  <si>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</si>
  <si>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</si>
  <si>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</si>
  <si>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</si>
  <si>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</si>
  <si>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</si>
  <si>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</si>
  <si>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</si>
  <si>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</si>
  <si>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</si>
  <si>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</si>
  <si>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</si>
  <si>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</si>
  <si>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</si>
  <si>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</si>
  <si>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</si>
  <si>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</si>
  <si>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</si>
  <si>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</si>
  <si>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</si>
  <si>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</si>
  <si>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</si>
  <si>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</si>
  <si>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</si>
  <si>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</si>
  <si>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</si>
  <si>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</si>
  <si>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</si>
  <si>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</si>
  <si>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</si>
  <si>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</si>
  <si>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</si>
  <si>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</si>
  <si>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</si>
  <si>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</si>
  <si>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</si>
  <si>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</si>
  <si>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</si>
  <si>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</si>
  <si>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</si>
  <si>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</si>
  <si>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</si>
  <si>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</si>
  <si>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</si>
  <si>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</si>
  <si>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</si>
  <si>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</si>
  <si>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</si>
  <si>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</si>
  <si>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</si>
  <si>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</si>
  <si>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</si>
  <si>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</si>
  <si>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</si>
  <si>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</si>
  <si>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</si>
  <si>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</si>
  <si>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</si>
  <si>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</si>
  <si>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</si>
  <si>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</si>
  <si>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</si>
  <si>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</si>
  <si>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</si>
  <si>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</si>
  <si>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</si>
  <si>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</si>
  <si>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</si>
  <si>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</si>
  <si>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</si>
  <si>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</si>
  <si>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</si>
  <si>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</si>
  <si>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</si>
  <si>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</si>
  <si>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</si>
  <si>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</si>
  <si>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</si>
  <si>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</si>
  <si>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</si>
  <si>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</si>
  <si>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</si>
  <si>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</si>
  <si>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</si>
  <si>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</si>
  <si>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</si>
  <si>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</si>
  <si>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</si>
  <si>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</si>
  <si>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</si>
  <si>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</si>
  <si>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</si>
  <si>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</si>
  <si>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</si>
  <si>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</si>
  <si>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</si>
  <si>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</si>
  <si>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</si>
  <si>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</si>
  <si>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</si>
  <si>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</si>
  <si>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</si>
  <si>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</si>
  <si>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</si>
  <si>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</si>
  <si>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</si>
  <si>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</si>
  <si>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</si>
  <si>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</si>
  <si>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</si>
  <si>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</si>
  <si>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</si>
  <si>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</si>
  <si>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</si>
  <si>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</si>
  <si>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</si>
  <si>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</si>
  <si>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</si>
  <si>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</si>
  <si>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</si>
  <si>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</si>
  <si>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</si>
  <si>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</si>
  <si>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</si>
  <si>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</si>
  <si>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</si>
  <si>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</si>
  <si>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</si>
  <si>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</si>
  <si>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</si>
  <si>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</si>
  <si>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</si>
  <si>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</si>
  <si>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</si>
  <si>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</si>
  <si>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</si>
  <si>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</si>
  <si>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</si>
  <si>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</si>
  <si>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</si>
  <si>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</si>
  <si>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</si>
  <si>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</si>
  <si>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</si>
  <si>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</si>
  <si>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</si>
  <si>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</si>
  <si>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</si>
  <si>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</si>
  <si>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</si>
  <si>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</si>
  <si>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</si>
  <si>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</si>
  <si>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</si>
  <si>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</si>
  <si>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</si>
  <si>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</si>
  <si>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</si>
  <si>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</si>
  <si>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</si>
  <si>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</si>
  <si>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</si>
  <si>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</si>
  <si>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</si>
  <si>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</si>
  <si>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</si>
  <si>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</si>
  <si>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</si>
  <si>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</si>
  <si>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</si>
  <si>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</si>
  <si>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</si>
  <si>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</si>
  <si>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</si>
  <si>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</si>
  <si>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</si>
  <si>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</si>
  <si>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</si>
  <si>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</si>
  <si>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</si>
  <si>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</si>
  <si>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</si>
  <si>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</si>
  <si>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</si>
  <si>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</si>
  <si>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</si>
  <si>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</si>
  <si>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</si>
  <si>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</si>
  <si>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</si>
  <si>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</si>
  <si>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</si>
  <si>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</si>
  <si>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</si>
  <si>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</si>
  <si>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</si>
  <si>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</si>
  <si>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</si>
  <si>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</si>
  <si>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</si>
  <si>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</si>
  <si>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</si>
  <si>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</si>
  <si>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</si>
  <si>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</si>
  <si>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</si>
  <si>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</si>
  <si>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</si>
  <si>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</si>
  <si>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</si>
  <si>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</si>
  <si>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</si>
  <si>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</si>
  <si>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</si>
  <si>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</si>
  <si>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</si>
  <si>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</si>
  <si>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</si>
  <si>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</si>
  <si>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</si>
  <si>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</si>
  <si>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</si>
  <si>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</si>
  <si>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</si>
  <si>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</si>
  <si>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</si>
  <si>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</si>
  <si>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</si>
  <si>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</si>
  <si>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</si>
  <si>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</si>
  <si>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</si>
  <si>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</si>
  <si>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</si>
  <si>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</si>
  <si>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</si>
  <si>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</si>
  <si>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</si>
  <si>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</si>
  <si>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</si>
  <si>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</si>
  <si>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</si>
  <si>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</si>
  <si>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</si>
  <si>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</si>
  <si>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</si>
  <si>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</si>
  <si>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</si>
  <si>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</si>
  <si>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</si>
  <si>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</si>
  <si>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</si>
  <si>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</si>
  <si>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</si>
  <si>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</si>
  <si>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</si>
  <si>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</si>
  <si>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</si>
  <si>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</si>
  <si>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</si>
  <si>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</si>
  <si>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</si>
  <si>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</si>
  <si>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</si>
  <si>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</si>
  <si>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</si>
  <si>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</si>
  <si>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</si>
  <si>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</si>
  <si>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</si>
  <si>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</si>
  <si>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</si>
  <si>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</si>
  <si>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</si>
  <si>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</si>
  <si>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</si>
  <si>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</si>
  <si>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</si>
  <si>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</si>
  <si>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</si>
  <si>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</si>
  <si>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</si>
  <si>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</si>
  <si>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</si>
  <si>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</si>
  <si>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</si>
  <si>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</si>
  <si>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</si>
  <si>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</si>
  <si>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</si>
  <si>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</si>
  <si>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</si>
  <si>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</si>
  <si>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</si>
  <si>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</si>
  <si>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</si>
  <si>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</si>
  <si>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</si>
  <si>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</si>
  <si>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</si>
  <si>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</si>
  <si>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</si>
  <si>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</si>
  <si>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</si>
  <si>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</si>
  <si>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</si>
  <si>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</si>
  <si>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</si>
  <si>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</si>
  <si>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</si>
  <si>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</si>
  <si>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</si>
  <si>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</si>
  <si>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</si>
  <si>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</si>
  <si>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</si>
  <si>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</si>
  <si>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</si>
  <si>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</si>
  <si>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</si>
  <si>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</si>
  <si>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</si>
  <si>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</si>
  <si>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</si>
  <si>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</si>
  <si>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</si>
  <si>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</si>
  <si>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</si>
  <si>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</si>
  <si>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</si>
  <si>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</si>
  <si>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</si>
  <si>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</si>
  <si>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</si>
  <si>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</si>
  <si>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</si>
  <si>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</si>
  <si>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</si>
  <si>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</si>
  <si>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</si>
  <si>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</si>
  <si>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</si>
  <si>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</si>
  <si>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</si>
  <si>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</si>
  <si>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</si>
  <si>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</si>
  <si>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</si>
  <si>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</si>
  <si>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</si>
  <si>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</si>
  <si>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</si>
  <si>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</si>
  <si>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</si>
  <si>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</si>
  <si>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</si>
  <si>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</si>
  <si>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</si>
  <si>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</si>
  <si>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</si>
  <si>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</si>
  <si>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</si>
  <si>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</si>
  <si>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</si>
  <si>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</si>
  <si>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</si>
  <si>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</si>
  <si>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</si>
  <si>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</si>
  <si>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</si>
  <si>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</si>
  <si>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</si>
  <si>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</si>
  <si>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</si>
  <si>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</si>
  <si>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</si>
  <si>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</si>
  <si>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</si>
  <si>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</si>
  <si>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</si>
  <si>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</si>
  <si>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</si>
  <si>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</si>
  <si>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</si>
  <si>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</si>
  <si>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</si>
  <si>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</si>
  <si>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</si>
  <si>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</si>
  <si>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</si>
  <si>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</si>
  <si>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</si>
  <si>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</si>
  <si>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</si>
  <si>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</si>
  <si>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</si>
  <si>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</si>
  <si>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</si>
  <si>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</si>
  <si>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</si>
  <si>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</si>
  <si>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</si>
  <si>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</si>
  <si>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</si>
  <si>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</si>
  <si>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</si>
  <si>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</si>
  <si>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</si>
  <si>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</si>
  <si>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</si>
  <si>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</si>
  <si>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</si>
  <si>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</si>
  <si>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</si>
  <si>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</si>
  <si>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</si>
  <si>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</si>
  <si>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</si>
  <si>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</si>
  <si>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</si>
  <si>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</si>
  <si>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</si>
  <si>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</si>
  <si>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</si>
  <si>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</si>
  <si>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</si>
  <si>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</si>
  <si>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</si>
  <si>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</si>
  <si>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</si>
  <si>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</si>
  <si>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</si>
  <si>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</si>
  <si>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</si>
  <si>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</si>
  <si>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</si>
  <si>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</si>
  <si>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</si>
  <si>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</si>
  <si>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</si>
  <si>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</si>
  <si>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</si>
  <si>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</si>
  <si>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</si>
  <si>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</si>
  <si>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</si>
  <si>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</si>
  <si>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</si>
  <si>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</si>
  <si>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</si>
  <si>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</si>
  <si>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</si>
  <si>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</si>
  <si>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</si>
  <si>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</si>
  <si>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</si>
  <si>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</si>
  <si>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</si>
  <si>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</si>
  <si>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</si>
  <si>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</si>
  <si>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</si>
  <si>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</si>
  <si>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</si>
  <si>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</si>
  <si>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</si>
  <si>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</si>
  <si>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</si>
  <si>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</si>
  <si>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</si>
  <si>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</si>
  <si>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</si>
  <si>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</si>
  <si>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</si>
  <si>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</si>
  <si>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</si>
  <si>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</si>
  <si>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</si>
  <si>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</si>
  <si>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</si>
  <si>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</si>
  <si>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</si>
  <si>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</si>
  <si>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</si>
  <si>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</si>
  <si>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</si>
  <si>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</si>
  <si>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</si>
  <si>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</si>
  <si>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</si>
  <si>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</si>
  <si>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</si>
  <si>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</si>
  <si>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</si>
  <si>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</si>
  <si>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</si>
  <si>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</si>
  <si>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</si>
  <si>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</si>
  <si>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</si>
  <si>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</si>
  <si>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</si>
  <si>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</si>
  <si>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</si>
  <si>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</si>
  <si>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</si>
  <si>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</si>
  <si>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</si>
  <si>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</si>
  <si>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</si>
  <si>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</si>
  <si>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</si>
  <si>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</si>
  <si>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</si>
  <si>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</si>
  <si>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</si>
  <si>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</si>
  <si>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</si>
  <si>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</si>
  <si>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</si>
  <si>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</si>
  <si>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</si>
  <si>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</si>
  <si>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</si>
  <si>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</si>
  <si>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</si>
  <si>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</si>
  <si>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</si>
  <si>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</si>
  <si>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</si>
  <si>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</si>
  <si>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</si>
  <si>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</si>
  <si>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</si>
  <si>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</si>
  <si>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</si>
  <si>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</si>
  <si>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</si>
  <si>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</si>
  <si>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</si>
  <si>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</si>
  <si>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</si>
  <si>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</si>
  <si>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</si>
  <si>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</si>
  <si>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</si>
  <si>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</si>
  <si>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</si>
  <si>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</si>
  <si>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</si>
  <si>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</si>
  <si>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</si>
  <si>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</si>
  <si>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</si>
  <si>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</si>
  <si>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</si>
  <si>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</si>
  <si>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</si>
  <si>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</si>
  <si>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</si>
  <si>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</si>
  <si>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</si>
  <si>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</si>
  <si>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</si>
  <si>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</si>
  <si>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</si>
  <si>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</si>
  <si>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</si>
  <si>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</si>
  <si>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</si>
  <si>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</si>
  <si>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</si>
  <si>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</si>
  <si>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</si>
  <si>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</si>
  <si>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</si>
  <si>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</si>
  <si>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</si>
  <si>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</si>
  <si>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</si>
  <si>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</si>
  <si>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</si>
  <si>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</si>
  <si>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</si>
  <si>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</si>
  <si>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</si>
  <si>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</si>
  <si>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</si>
  <si>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</si>
  <si>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</si>
  <si>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</si>
  <si>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</si>
  <si>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</si>
  <si>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</si>
  <si>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</si>
  <si>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</si>
  <si>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</si>
  <si>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</si>
  <si>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</si>
  <si>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</si>
  <si>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</si>
  <si>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</si>
  <si>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</si>
  <si>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</si>
  <si>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</si>
  <si>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</si>
  <si>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</si>
  <si>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</si>
  <si>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</si>
  <si>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</si>
  <si>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</si>
  <si>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</si>
  <si>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</si>
  <si>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</si>
  <si>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</si>
  <si>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</si>
  <si>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</si>
  <si>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</si>
  <si>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</si>
  <si>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</si>
  <si>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</si>
  <si>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</si>
  <si>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</si>
  <si>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</si>
  <si>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</si>
  <si>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</si>
  <si>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</si>
  <si>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</si>
  <si>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</si>
  <si>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</si>
  <si>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</si>
  <si>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</si>
  <si>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</si>
  <si>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</si>
  <si>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</si>
  <si>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</si>
  <si>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</si>
  <si>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</si>
  <si>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</si>
  <si>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</si>
  <si>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</si>
  <si>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</si>
  <si>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</si>
  <si>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</si>
  <si>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</si>
  <si>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</si>
  <si>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</si>
  <si>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</si>
  <si>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</si>
  <si>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</si>
  <si>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</si>
  <si>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</si>
  <si>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</si>
  <si>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</si>
  <si>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</si>
  <si>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</si>
  <si>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</si>
  <si>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</si>
  <si>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</si>
  <si>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</si>
  <si>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</si>
  <si>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</si>
  <si>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</si>
  <si>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</si>
  <si>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</si>
  <si>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</si>
  <si>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</si>
  <si>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</si>
  <si>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</si>
  <si>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</si>
  <si>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</si>
  <si>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</si>
  <si>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</si>
  <si>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</si>
  <si>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</si>
  <si>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</si>
  <si>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</si>
  <si>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</si>
  <si>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</si>
  <si>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</si>
  <si>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</si>
  <si>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</si>
  <si>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</si>
  <si>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</si>
  <si>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</si>
  <si>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</si>
  <si>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</si>
  <si>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</si>
  <si>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</si>
  <si>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</si>
  <si>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</si>
  <si>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</si>
  <si>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</si>
  <si>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</si>
  <si>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</si>
  <si>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</si>
  <si>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</si>
  <si>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</si>
  <si>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</si>
  <si>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</si>
  <si>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</si>
  <si>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</si>
  <si>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</si>
  <si>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</si>
  <si>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</si>
  <si>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</si>
  <si>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</si>
  <si>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</si>
  <si>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</si>
  <si>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</si>
  <si>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</si>
  <si>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</si>
  <si>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</si>
  <si>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</si>
  <si>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</si>
  <si>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</si>
  <si>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</si>
  <si>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</si>
  <si>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</si>
  <si>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</si>
  <si>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</si>
  <si>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</si>
  <si>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</si>
  <si>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</si>
  <si>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</si>
  <si>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</si>
  <si>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</si>
  <si>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</si>
  <si>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</si>
  <si>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</si>
  <si>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</si>
  <si>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</si>
  <si>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</si>
  <si>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</si>
  <si>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</si>
  <si>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</si>
  <si>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</si>
  <si>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</si>
  <si>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</si>
  <si>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</si>
  <si>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</si>
  <si>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</si>
  <si>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</si>
  <si>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</si>
  <si>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</si>
  <si>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</si>
  <si>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</si>
  <si>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</si>
  <si>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</si>
  <si>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</si>
  <si>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</si>
  <si>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</si>
  <si>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</si>
  <si>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</si>
  <si>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</si>
  <si>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</si>
  <si>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</si>
  <si>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</si>
  <si>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</si>
  <si>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</si>
  <si>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</si>
  <si>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</si>
  <si>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</si>
  <si>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</si>
  <si>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</si>
  <si>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</si>
  <si>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</si>
  <si>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</si>
  <si>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</si>
  <si>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</si>
  <si>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</si>
  <si>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</si>
  <si>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</si>
  <si>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</si>
  <si>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</si>
  <si>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</si>
  <si>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</si>
  <si>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</si>
  <si>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</si>
  <si>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</si>
  <si>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</si>
  <si>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</si>
  <si>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</si>
  <si>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</si>
  <si>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</si>
  <si>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</si>
  <si>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</si>
  <si>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</si>
  <si>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</si>
  <si>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</si>
  <si>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</si>
  <si>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</si>
  <si>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</si>
  <si>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</si>
  <si>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</si>
  <si>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</si>
  <si>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</si>
  <si>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</si>
  <si>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</si>
  <si>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</si>
  <si>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</si>
  <si>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</si>
  <si>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</si>
  <si>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</si>
  <si>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</si>
  <si>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</si>
  <si>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</si>
  <si>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</si>
  <si>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</si>
  <si>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</si>
  <si>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</si>
  <si>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</si>
  <si>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</si>
  <si>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</si>
  <si>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</si>
  <si>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</si>
  <si>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</si>
  <si>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</si>
  <si>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</si>
  <si>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</si>
  <si>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</si>
  <si>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</si>
  <si>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</si>
  <si>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</si>
  <si>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</si>
  <si>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</si>
  <si>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</si>
  <si>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</si>
  <si>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</si>
  <si>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</si>
  <si>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</si>
  <si>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</si>
  <si>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</si>
  <si>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</si>
  <si>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</si>
  <si>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</si>
  <si>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</si>
  <si>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</si>
  <si>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</si>
  <si>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</si>
  <si>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</si>
  <si>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</si>
  <si>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</si>
  <si>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</si>
  <si>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</si>
  <si>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</si>
  <si>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</si>
  <si>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</si>
  <si>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</si>
  <si>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</si>
  <si>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</si>
  <si>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</si>
  <si>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</si>
  <si>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</si>
  <si>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</si>
  <si>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</si>
  <si>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</si>
  <si>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</si>
  <si>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</si>
  <si>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</si>
  <si>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</si>
  <si>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</si>
  <si>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</si>
  <si>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</si>
  <si>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</si>
  <si>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</si>
  <si>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</si>
  <si>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</si>
  <si>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</si>
  <si>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</si>
  <si>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</si>
  <si>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</si>
  <si>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</si>
  <si>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</si>
  <si>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</si>
  <si>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</si>
  <si>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</si>
  <si>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</si>
  <si>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</si>
  <si>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</si>
  <si>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</si>
  <si>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</si>
  <si>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</si>
  <si>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</si>
  <si>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</si>
  <si>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</si>
  <si>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</si>
  <si>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</si>
  <si>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</si>
  <si>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</si>
  <si>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</si>
  <si>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</si>
  <si>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</si>
  <si>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</si>
  <si>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</si>
  <si>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</si>
  <si>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</si>
  <si>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</si>
  <si>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</si>
  <si>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</si>
  <si>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</si>
  <si>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</si>
  <si>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</si>
  <si>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</si>
  <si>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</si>
  <si>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</si>
  <si>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</si>
  <si>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</si>
  <si>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</si>
  <si>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</si>
  <si>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</si>
  <si>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</si>
  <si>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</si>
  <si>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</si>
  <si>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</si>
  <si>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</si>
  <si>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</si>
  <si>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</si>
  <si>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</si>
  <si>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</si>
  <si>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</si>
  <si>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</si>
  <si>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</si>
  <si>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</si>
  <si>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</si>
  <si>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</si>
  <si>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</si>
  <si>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</si>
  <si>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</si>
  <si>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</si>
  <si>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</si>
  <si>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</si>
  <si>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</si>
  <si>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</si>
  <si>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</si>
  <si>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</si>
  <si>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</si>
  <si>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</si>
  <si>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</si>
  <si>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</si>
  <si>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</si>
  <si>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</si>
  <si>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</si>
  <si>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</si>
  <si>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</si>
  <si>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</si>
  <si>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</si>
  <si>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</si>
  <si>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</si>
  <si>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</si>
  <si>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</si>
  <si>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</si>
  <si>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</si>
  <si>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</si>
  <si>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</si>
  <si>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</si>
  <si>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</si>
  <si>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</si>
  <si>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</si>
  <si>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</si>
  <si>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</si>
  <si>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</si>
  <si>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</si>
  <si>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</si>
  <si>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</si>
  <si>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</si>
  <si>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</si>
  <si>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</si>
  <si>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</si>
  <si>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</si>
  <si>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</si>
  <si>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</si>
  <si>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</si>
  <si>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</si>
  <si>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</si>
  <si>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</si>
  <si>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</si>
  <si>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</si>
  <si>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</si>
  <si>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</si>
  <si>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</si>
  <si>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</si>
  <si>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</si>
  <si>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</si>
  <si>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</si>
  <si>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</si>
  <si>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</si>
  <si>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</si>
  <si>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</si>
  <si>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</si>
  <si>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</si>
  <si>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</si>
  <si>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</si>
  <si>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</si>
  <si>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</si>
  <si>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</si>
  <si>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</si>
  <si>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</si>
  <si>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</si>
  <si>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</si>
  <si>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</si>
  <si>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</si>
  <si>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</si>
  <si>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</si>
  <si>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</si>
  <si>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</si>
  <si>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</si>
  <si>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</si>
  <si>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</si>
  <si>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</si>
  <si>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</si>
  <si>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</si>
  <si>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</si>
  <si>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</si>
  <si>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</si>
  <si>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</si>
  <si>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</si>
  <si>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</si>
  <si>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</si>
  <si>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</si>
  <si>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</si>
  <si>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</si>
  <si>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</si>
  <si>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</si>
  <si>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</si>
  <si>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</si>
  <si>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</si>
  <si>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</si>
  <si>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</si>
  <si>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</si>
  <si>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</si>
  <si>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</si>
  <si>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</si>
  <si>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</si>
  <si>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</si>
  <si>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</si>
  <si>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</si>
  <si>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</si>
  <si>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</si>
  <si>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</si>
  <si>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</si>
  <si>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</si>
  <si>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</si>
  <si>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</si>
  <si>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</si>
  <si>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</si>
  <si>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</si>
  <si>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</si>
  <si>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</si>
  <si>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</si>
  <si>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</si>
  <si>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</si>
  <si>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</si>
  <si>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</si>
  <si>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</si>
  <si>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</si>
  <si>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</si>
  <si>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</si>
  <si>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</si>
  <si>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</si>
  <si>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</si>
  <si>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</si>
  <si>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</si>
  <si>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</si>
  <si>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</si>
  <si>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</si>
  <si>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</si>
  <si>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</si>
  <si>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</si>
  <si>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</si>
  <si>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</si>
  <si>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</si>
  <si>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</si>
  <si>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</si>
  <si>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</si>
  <si>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</si>
  <si>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</si>
  <si>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</si>
  <si>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</si>
  <si>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</si>
  <si>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</si>
  <si>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</si>
  <si>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</si>
  <si>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</si>
  <si>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</si>
  <si>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</si>
  <si>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</si>
  <si>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</si>
  <si>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</si>
  <si>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</si>
  <si>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</si>
  <si>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</si>
  <si>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</si>
  <si>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</si>
  <si>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</si>
  <si>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</si>
  <si>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</si>
  <si>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</si>
  <si>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</si>
  <si>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</si>
  <si>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</si>
  <si>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</si>
  <si>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</si>
  <si>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</si>
  <si>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</si>
  <si>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</si>
  <si>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</si>
  <si>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</si>
  <si>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</si>
  <si>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</si>
  <si>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</si>
  <si>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</si>
  <si>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</si>
  <si>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</si>
  <si>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</si>
  <si>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</si>
  <si>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</si>
  <si>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</si>
  <si>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</si>
  <si>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</si>
  <si>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</si>
  <si>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</si>
  <si>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</si>
  <si>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</si>
  <si>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</si>
  <si>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</si>
  <si>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</si>
  <si>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</si>
  <si>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</si>
  <si>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</si>
  <si>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</si>
  <si>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</si>
  <si>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</si>
  <si>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</si>
  <si>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</si>
  <si>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</si>
  <si>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</si>
  <si>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</si>
  <si>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</si>
  <si>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</si>
  <si>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</si>
  <si>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</si>
  <si>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</si>
  <si>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</si>
  <si>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</si>
  <si>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</si>
  <si>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</si>
  <si>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</si>
  <si>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</si>
  <si>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</si>
  <si>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</si>
  <si>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</si>
  <si>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</si>
  <si>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</si>
  <si>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</si>
  <si>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</si>
  <si>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</si>
  <si>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</si>
  <si>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</si>
  <si>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</si>
  <si>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</si>
  <si>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</si>
  <si>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</si>
  <si>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</si>
  <si>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</si>
  <si>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</si>
  <si>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</si>
  <si>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</si>
  <si>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</si>
  <si>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</si>
  <si>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</si>
  <si>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</si>
  <si>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</si>
  <si>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</si>
  <si>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</si>
  <si>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</si>
  <si>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</si>
  <si>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</si>
  <si>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</si>
  <si>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</si>
  <si>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</si>
  <si>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</si>
  <si>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</si>
  <si>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</si>
  <si>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</si>
  <si>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</si>
  <si>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</si>
  <si>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</si>
  <si>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</si>
  <si>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</si>
  <si>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</si>
  <si>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</si>
  <si>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</si>
  <si>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</si>
  <si>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</si>
  <si>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</si>
  <si>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</si>
  <si>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</si>
  <si>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</si>
  <si>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</si>
  <si>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</si>
  <si>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</si>
  <si>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</si>
  <si>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</si>
  <si>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</si>
  <si>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</si>
  <si>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</si>
  <si>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</si>
  <si>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</si>
  <si>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</si>
  <si>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</si>
  <si>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</si>
  <si>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</si>
  <si>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</si>
  <si>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</si>
  <si>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</si>
  <si>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</si>
  <si>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</si>
  <si>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</si>
  <si>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</si>
  <si>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</si>
  <si>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</si>
  <si>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</si>
  <si>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</si>
  <si>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</si>
  <si>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</si>
  <si>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</si>
  <si>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</si>
  <si>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</si>
  <si>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</si>
  <si>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</si>
  <si>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</si>
  <si>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</si>
  <si>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</si>
  <si>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</si>
  <si>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</si>
  <si>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</si>
  <si>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</si>
  <si>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</si>
  <si>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</si>
  <si>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</si>
  <si>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</si>
  <si>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</si>
  <si>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</si>
  <si>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</si>
  <si>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</si>
  <si>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</si>
  <si>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</si>
  <si>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</si>
  <si>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</si>
  <si>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</si>
  <si>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</si>
  <si>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</si>
  <si>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</si>
  <si>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</si>
  <si>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</si>
  <si>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</si>
  <si>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</si>
  <si>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</si>
  <si>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</si>
  <si>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</si>
  <si>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</si>
  <si>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</si>
  <si>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</si>
  <si>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</si>
  <si>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</si>
  <si>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</si>
  <si>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</si>
  <si>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</si>
  <si>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</si>
  <si>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</si>
  <si>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</si>
  <si>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</si>
  <si>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</si>
  <si>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</si>
  <si>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</si>
  <si>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</si>
  <si>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</si>
  <si>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</si>
  <si>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</si>
  <si>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</si>
  <si>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</si>
  <si>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</si>
  <si>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</si>
  <si>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</si>
  <si>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</si>
  <si>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</si>
  <si>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</si>
  <si>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</si>
  <si>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</si>
  <si>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</si>
  <si>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</si>
  <si>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</si>
  <si>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</si>
  <si>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</si>
  <si>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</si>
  <si>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</si>
  <si>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</si>
  <si>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</si>
  <si>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</si>
  <si>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</si>
  <si>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</si>
  <si>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</si>
  <si>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</si>
  <si>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</si>
  <si>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</si>
  <si>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</si>
  <si>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</si>
  <si>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</si>
  <si>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</si>
  <si>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</si>
  <si>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</si>
  <si>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</si>
  <si>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</si>
  <si>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</si>
  <si>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</si>
  <si>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</si>
  <si>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</si>
  <si>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</si>
  <si>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</si>
  <si>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</si>
  <si>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</si>
  <si>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</si>
  <si>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</si>
  <si>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</si>
  <si>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</si>
  <si>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</si>
  <si>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</si>
  <si>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</si>
  <si>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</si>
  <si>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</si>
  <si>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</si>
  <si>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</si>
  <si>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</si>
  <si>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</si>
  <si>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</si>
  <si>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</si>
  <si>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</si>
  <si>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</si>
  <si>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</si>
  <si>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</si>
  <si>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</si>
  <si>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</si>
  <si>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</si>
  <si>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</si>
  <si>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</si>
  <si>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</si>
  <si>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</si>
  <si>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</si>
  <si>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</si>
  <si>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</si>
  <si>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</si>
  <si>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</si>
  <si>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</si>
  <si>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</si>
  <si>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</si>
  <si>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</si>
  <si>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</si>
  <si>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</si>
  <si>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</si>
  <si>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</si>
  <si>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</si>
  <si>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</si>
  <si>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</si>
  <si>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</si>
  <si>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</si>
  <si>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</si>
  <si>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</si>
  <si>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</si>
  <si>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</si>
  <si>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</si>
  <si>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</si>
  <si>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</si>
  <si>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</si>
  <si>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</si>
  <si>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</si>
  <si>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</si>
  <si>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</si>
  <si>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</si>
  <si>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</si>
  <si>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</si>
  <si>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</si>
  <si>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</si>
  <si>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</si>
  <si>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</si>
  <si>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</si>
  <si>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</si>
  <si>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</si>
  <si>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</si>
  <si>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</si>
  <si>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</si>
  <si>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</si>
  <si>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</si>
  <si>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</si>
  <si>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</si>
  <si>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</si>
  <si>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</si>
  <si>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</si>
  <si>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</si>
  <si>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</si>
  <si>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</si>
  <si>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</si>
  <si>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</si>
  <si>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</si>
  <si>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</si>
  <si>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</si>
  <si>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</si>
  <si>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</si>
  <si>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</si>
  <si>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</si>
  <si>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</si>
  <si>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</si>
  <si>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</si>
  <si>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</si>
  <si>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</si>
  <si>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</si>
  <si>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</si>
  <si>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</si>
  <si>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</si>
  <si>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</si>
  <si>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</si>
  <si>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</si>
  <si>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</si>
  <si>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</si>
  <si>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</si>
  <si>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</si>
  <si>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</si>
  <si>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</si>
  <si>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</si>
  <si>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</si>
  <si>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</si>
  <si>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</si>
  <si>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</si>
  <si>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</si>
  <si>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</si>
  <si>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</si>
  <si>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</si>
  <si>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</si>
  <si>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</si>
  <si>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</si>
  <si>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</si>
  <si>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</si>
  <si>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</si>
  <si>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</si>
  <si>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</si>
  <si>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</si>
  <si>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</si>
  <si>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</si>
  <si>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</si>
  <si>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</si>
  <si>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</si>
  <si>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</si>
  <si>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</si>
  <si>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</si>
  <si>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</si>
  <si>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</si>
  <si>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</si>
  <si>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</si>
  <si>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</si>
  <si>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</si>
  <si>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</si>
  <si>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</si>
  <si>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</si>
  <si>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</si>
  <si>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</si>
  <si>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</si>
  <si>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</si>
  <si>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</si>
  <si>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</si>
  <si>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</si>
  <si>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</si>
  <si>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</si>
  <si>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</si>
  <si>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</si>
  <si>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</si>
  <si>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</si>
  <si>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</si>
  <si>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</si>
  <si>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</si>
  <si>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</si>
  <si>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</si>
  <si>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</si>
  <si>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</si>
  <si>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</si>
  <si>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</si>
  <si>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</si>
  <si>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</si>
  <si>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</si>
  <si>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</si>
  <si>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</si>
  <si>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</si>
  <si>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</si>
  <si>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</si>
  <si>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</si>
  <si>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</si>
  <si>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</si>
  <si>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</si>
  <si>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</si>
  <si>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</si>
  <si>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</si>
  <si>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</si>
  <si>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</si>
  <si>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</si>
  <si>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</si>
  <si>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</si>
  <si>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</si>
  <si>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</si>
  <si>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</si>
  <si>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</si>
  <si>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</si>
  <si>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</si>
  <si>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</si>
  <si>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</si>
  <si>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</si>
  <si>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</si>
  <si>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</si>
  <si>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</si>
  <si>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</si>
  <si>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</si>
  <si>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</si>
  <si>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</si>
  <si>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</si>
  <si>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</si>
  <si>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</si>
  <si>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</si>
  <si>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</si>
  <si>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</si>
  <si>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</si>
  <si>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</si>
  <si>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</si>
  <si>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</si>
  <si>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</si>
  <si>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</si>
  <si>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</si>
  <si>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</si>
  <si>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</si>
  <si>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</si>
  <si>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</si>
  <si>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</si>
  <si>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</si>
  <si>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</si>
  <si>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</si>
  <si>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</si>
  <si>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</si>
  <si>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</si>
  <si>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</si>
  <si>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</si>
  <si>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</si>
  <si>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</si>
  <si>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</si>
  <si>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</si>
  <si>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</si>
  <si>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</si>
  <si>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</si>
  <si>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</si>
  <si>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</si>
  <si>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</si>
  <si>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</si>
  <si>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</si>
  <si>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</si>
  <si>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</si>
  <si>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</si>
  <si>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</si>
  <si>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</si>
  <si>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</si>
  <si>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</si>
  <si>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</si>
  <si>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</si>
  <si>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</si>
  <si>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</si>
  <si>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</si>
  <si>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</si>
  <si>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</si>
  <si>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</si>
  <si>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</si>
  <si>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</si>
  <si>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</si>
  <si>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</si>
  <si>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</si>
  <si>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</si>
  <si>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</si>
  <si>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</si>
  <si>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</si>
  <si>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</si>
  <si>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</si>
  <si>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</si>
  <si>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</si>
  <si>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</si>
  <si>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</si>
  <si>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</si>
  <si>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</si>
  <si>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</si>
  <si>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</si>
  <si>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</si>
  <si>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</si>
  <si>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</si>
  <si>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</si>
  <si>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</si>
  <si>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</si>
  <si>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</si>
  <si>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</si>
  <si>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</si>
  <si>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</si>
  <si>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</si>
  <si>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</si>
  <si>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</si>
  <si>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</si>
  <si>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</si>
  <si>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</si>
  <si>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</si>
  <si>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</si>
  <si>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</si>
  <si>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</si>
  <si>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</si>
  <si>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</si>
  <si>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</si>
  <si>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</si>
  <si>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</si>
  <si>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</si>
  <si>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</si>
  <si>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</si>
  <si>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</si>
  <si>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</si>
  <si>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</si>
  <si>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</si>
  <si>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</si>
  <si>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</si>
  <si>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</si>
  <si>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</si>
  <si>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</si>
  <si>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</si>
  <si>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</si>
  <si>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</si>
  <si>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</si>
  <si>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</si>
  <si>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</si>
  <si>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</si>
  <si>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</si>
  <si>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</si>
  <si>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</si>
  <si>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</si>
  <si>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</si>
  <si>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</si>
  <si>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</si>
  <si>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</si>
  <si>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</si>
  <si>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</si>
  <si>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</si>
  <si>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</si>
  <si>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</si>
  <si>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</si>
  <si>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</si>
  <si>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</si>
  <si>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</si>
  <si>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</si>
  <si>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</si>
  <si>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</si>
  <si>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</si>
  <si>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</si>
  <si>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</si>
  <si>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</si>
  <si>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</si>
  <si>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</si>
  <si>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</si>
  <si>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</si>
  <si>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</si>
  <si>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</si>
  <si>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</si>
  <si>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</si>
  <si>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</si>
  <si>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</si>
  <si>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</si>
  <si>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</si>
  <si>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</si>
  <si>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</si>
  <si>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</si>
  <si>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</si>
  <si>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</si>
  <si>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</si>
  <si>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</si>
  <si>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</si>
  <si>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</si>
  <si>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</si>
  <si>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</si>
  <si>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</si>
  <si>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</si>
  <si>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</si>
  <si>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</si>
  <si>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</si>
  <si>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</si>
  <si>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</si>
  <si>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</si>
  <si>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</si>
  <si>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</si>
  <si>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</si>
  <si>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</si>
  <si>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</si>
  <si>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</si>
  <si>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</si>
  <si>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</si>
  <si>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</si>
  <si>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</si>
  <si>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</si>
  <si>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</si>
  <si>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</si>
  <si>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</si>
  <si>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</si>
  <si>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</si>
  <si>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</si>
  <si>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</si>
  <si>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</si>
  <si>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</si>
  <si>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</si>
  <si>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</si>
  <si>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</si>
  <si>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</si>
  <si>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</si>
  <si>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</si>
  <si>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</si>
  <si>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</si>
  <si>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</si>
  <si>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</si>
  <si>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</si>
  <si>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</si>
  <si>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</si>
  <si>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</si>
  <si>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</si>
  <si>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</si>
  <si>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</si>
  <si>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</si>
  <si>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</si>
  <si>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</si>
  <si>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</si>
  <si>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</si>
  <si>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</si>
  <si>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</si>
  <si>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</si>
  <si>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</si>
  <si>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</si>
  <si>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</si>
  <si>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</si>
  <si>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</si>
  <si>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</si>
  <si>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</si>
  <si>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</si>
  <si>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</si>
  <si>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</si>
  <si>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</si>
  <si>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</si>
  <si>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</si>
  <si>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</si>
  <si>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</si>
  <si>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</si>
  <si>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</si>
  <si>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</si>
  <si>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</si>
  <si>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</si>
  <si>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</si>
  <si>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</si>
  <si>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</si>
  <si>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</si>
  <si>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</si>
  <si>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</si>
  <si>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</si>
  <si>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</si>
  <si>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</si>
  <si>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</si>
  <si>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</si>
  <si>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</si>
  <si>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</si>
  <si>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</si>
  <si>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</si>
  <si>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</si>
  <si>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</si>
  <si>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</si>
  <si>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</si>
  <si>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</si>
  <si>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</si>
  <si>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</si>
  <si>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</si>
  <si>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</si>
  <si>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</si>
  <si>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</si>
  <si>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</si>
  <si>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</si>
  <si>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</si>
  <si>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</si>
  <si>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</si>
  <si>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</si>
  <si>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</si>
  <si>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</si>
  <si>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</si>
  <si>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</si>
  <si>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</si>
  <si>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</si>
  <si>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</si>
  <si>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</si>
  <si>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</si>
  <si>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</si>
  <si>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</si>
  <si>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</si>
  <si>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</si>
  <si>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</si>
  <si>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</si>
  <si>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</si>
  <si>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</si>
  <si>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</si>
  <si>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</si>
  <si>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</si>
  <si>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</si>
  <si>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</si>
  <si>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</si>
  <si>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</si>
  <si>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</si>
  <si>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</si>
  <si>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</si>
  <si>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</si>
  <si>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</si>
  <si>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</si>
  <si>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</si>
  <si>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</si>
  <si>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</si>
  <si>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</si>
  <si>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</si>
  <si>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</si>
  <si>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</si>
  <si>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</si>
  <si>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</si>
  <si>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</si>
  <si>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</si>
  <si>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</si>
  <si>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</si>
  <si>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</si>
  <si>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</si>
  <si>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</si>
  <si>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</si>
  <si>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</si>
  <si>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</si>
  <si>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</si>
  <si>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</si>
  <si>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</si>
  <si>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</si>
  <si>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</si>
  <si>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</si>
  <si>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</si>
  <si>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</si>
  <si>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</si>
  <si>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</si>
  <si>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</si>
  <si>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</si>
  <si>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</si>
  <si>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</si>
  <si>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</si>
  <si>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</si>
  <si>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</si>
  <si>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</si>
  <si>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</si>
  <si>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</si>
  <si>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</si>
  <si>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</si>
  <si>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</si>
  <si>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</si>
  <si>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</si>
  <si>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</si>
  <si>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</si>
  <si>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</si>
  <si>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</si>
  <si>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</si>
  <si>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</si>
  <si>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</si>
  <si>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</si>
  <si>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</si>
  <si>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</si>
  <si>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</si>
  <si>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</si>
  <si>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</si>
  <si>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</si>
  <si>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</si>
  <si>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</si>
  <si>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</si>
  <si>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</si>
  <si>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</si>
  <si>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</si>
  <si>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</si>
  <si>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</si>
  <si>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</si>
  <si>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</si>
  <si>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</si>
  <si>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</si>
  <si>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</si>
  <si>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</si>
  <si>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</si>
  <si>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</si>
  <si>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</si>
  <si>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</si>
  <si>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</si>
  <si>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</si>
  <si>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</si>
  <si>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</si>
  <si>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</si>
  <si>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</si>
  <si>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</si>
  <si>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</si>
  <si>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</si>
  <si>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</si>
  <si>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</si>
  <si>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</si>
  <si>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</si>
  <si>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</si>
  <si>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</si>
  <si>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</si>
  <si>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</si>
  <si>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</si>
  <si>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</si>
  <si>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</si>
  <si>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</si>
  <si>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</si>
  <si>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</si>
  <si>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</si>
  <si>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</si>
  <si>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</si>
  <si>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</si>
  <si>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</si>
  <si>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</si>
  <si>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</si>
  <si>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</si>
  <si>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</si>
  <si>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</si>
  <si>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</si>
  <si>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</si>
  <si>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</si>
  <si>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</si>
  <si>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</si>
  <si>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</si>
  <si>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</si>
  <si>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</si>
  <si>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</si>
  <si>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</si>
  <si>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</si>
  <si>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</si>
  <si>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</si>
  <si>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</si>
  <si>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</si>
  <si>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</si>
  <si>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</si>
  <si>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</si>
  <si>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</si>
  <si>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</si>
  <si>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</si>
  <si>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</si>
  <si>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</si>
  <si>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</si>
  <si>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</si>
  <si>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</si>
  <si>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</si>
  <si>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</si>
  <si>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</si>
  <si>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</si>
  <si>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</si>
  <si>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</si>
  <si>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</si>
  <si>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</si>
  <si>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</si>
  <si>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</si>
  <si>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</si>
  <si>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</si>
  <si>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</si>
  <si>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</si>
  <si>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</si>
  <si>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</si>
  <si>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</si>
  <si>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</si>
  <si>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</si>
  <si>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</si>
  <si>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</si>
  <si>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</si>
  <si>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</si>
  <si>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</si>
  <si>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</si>
  <si>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</si>
  <si>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</si>
  <si>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</si>
  <si>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</si>
  <si>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</si>
  <si>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</si>
  <si>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</si>
  <si>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</si>
  <si>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</si>
  <si>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</si>
  <si>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</si>
  <si>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</si>
  <si>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</si>
  <si>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</si>
  <si>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</si>
  <si>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</si>
  <si>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</si>
  <si>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</si>
  <si>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</si>
  <si>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</si>
  <si>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</si>
  <si>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</si>
  <si>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</si>
  <si>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</si>
  <si>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</si>
  <si>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</si>
  <si>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</si>
  <si>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</si>
  <si>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</si>
  <si>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</si>
  <si>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</si>
  <si>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</si>
  <si>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</si>
  <si>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</si>
  <si>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</si>
  <si>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</si>
  <si>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</si>
  <si>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</si>
  <si>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</si>
  <si>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</si>
  <si>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</si>
  <si>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</si>
  <si>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</si>
  <si>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</si>
  <si>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</si>
  <si>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</si>
  <si>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</si>
  <si>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</si>
  <si>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</si>
  <si>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</si>
  <si>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</si>
  <si>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</si>
  <si>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</si>
  <si>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</si>
  <si>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</si>
  <si>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</si>
  <si>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</si>
  <si>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</si>
  <si>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</si>
  <si>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</si>
  <si>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</si>
  <si>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</si>
  <si>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</si>
  <si>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</si>
  <si>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</si>
  <si>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</si>
  <si>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</si>
  <si>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</si>
  <si>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</si>
  <si>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</si>
  <si>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</si>
  <si>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</si>
  <si>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</si>
  <si>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</si>
  <si>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</si>
  <si>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</si>
  <si>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</si>
  <si>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</si>
  <si>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</si>
  <si>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</si>
  <si>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</si>
  <si>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</si>
  <si>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</si>
  <si>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</si>
  <si>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</si>
  <si>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</si>
  <si>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</si>
  <si>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</si>
  <si>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</si>
  <si>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</si>
  <si>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</si>
  <si>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</si>
  <si>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</si>
  <si>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</si>
  <si>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</si>
  <si>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</si>
  <si>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</si>
  <si>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</si>
  <si>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</si>
  <si>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</si>
  <si>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</si>
  <si>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</si>
  <si>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</si>
  <si>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</si>
  <si>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</si>
  <si>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</si>
  <si>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</si>
  <si>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</si>
  <si>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</si>
  <si>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</si>
  <si>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</si>
  <si>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</si>
  <si>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</si>
  <si>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</si>
  <si>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</si>
  <si>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</si>
  <si>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</si>
  <si>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</si>
  <si>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</si>
  <si>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</si>
  <si>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</si>
  <si>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</si>
  <si>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</si>
  <si>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</si>
  <si>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</si>
  <si>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</si>
  <si>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</si>
  <si>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</si>
  <si>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</si>
  <si>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</si>
  <si>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</si>
  <si>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</si>
  <si>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</si>
  <si>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</si>
  <si>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</si>
  <si>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</si>
  <si>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</si>
  <si>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</si>
  <si>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</si>
  <si>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</si>
  <si>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</si>
  <si>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</si>
  <si>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</si>
  <si>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</si>
  <si>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</si>
  <si>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</si>
  <si>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</si>
  <si>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</si>
  <si>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</si>
  <si>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</si>
  <si>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</si>
  <si>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</si>
  <si>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</si>
  <si>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</si>
  <si>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</si>
  <si>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</si>
  <si>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</si>
  <si>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</si>
  <si>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</si>
  <si>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</si>
  <si>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</si>
  <si>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</si>
  <si>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</si>
  <si>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</si>
  <si>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</si>
  <si>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</si>
  <si>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</si>
  <si>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</si>
  <si>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</si>
  <si>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</si>
  <si>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</si>
  <si>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</si>
  <si>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</si>
  <si>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</si>
  <si>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</si>
  <si>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</si>
  <si>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</si>
  <si>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</si>
  <si>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</si>
  <si>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</si>
  <si>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</si>
  <si>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</si>
  <si>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</si>
  <si>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</si>
  <si>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</si>
  <si>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</si>
  <si>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</si>
  <si>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</si>
  <si>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</si>
  <si>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</si>
  <si>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</si>
  <si>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</si>
  <si>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</si>
  <si>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</si>
  <si>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</si>
  <si>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</si>
  <si>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</si>
  <si>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</si>
  <si>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</si>
  <si>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</si>
  <si>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</si>
  <si>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</si>
  <si>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</si>
  <si>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</si>
  <si>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</si>
  <si>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</si>
  <si>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</si>
  <si>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</si>
  <si>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</si>
  <si>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</si>
  <si>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</si>
  <si>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</si>
  <si>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</si>
  <si>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</si>
  <si>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</si>
  <si>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</si>
  <si>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</si>
  <si>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</si>
  <si>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</si>
  <si>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</si>
  <si>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</si>
  <si>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</si>
  <si>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</si>
  <si>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</si>
  <si>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</si>
  <si>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</si>
  <si>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</si>
  <si>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</si>
  <si>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</si>
  <si>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</si>
  <si>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</si>
  <si>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</si>
  <si>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</si>
  <si>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</si>
  <si>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</si>
  <si>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</si>
  <si>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</si>
  <si>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</si>
  <si>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</si>
  <si>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</si>
  <si>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</si>
  <si>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</si>
  <si>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</si>
  <si>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</si>
  <si>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</si>
  <si>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</si>
  <si>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</si>
  <si>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</si>
  <si>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</si>
  <si>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</si>
  <si>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</si>
  <si>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</si>
  <si>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</si>
  <si>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</si>
  <si>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</si>
  <si>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</si>
  <si>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</si>
  <si>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</si>
  <si>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</si>
  <si>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</si>
  <si>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</si>
  <si>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</si>
  <si>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</si>
  <si>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</si>
  <si>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</si>
  <si>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</si>
  <si>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</si>
  <si>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</si>
  <si>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</si>
  <si>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</si>
  <si>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</si>
  <si>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</si>
  <si>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</si>
  <si>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</si>
  <si>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</si>
  <si>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</si>
  <si>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</si>
  <si>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</si>
  <si>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</si>
  <si>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</si>
  <si>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</si>
  <si>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</si>
  <si>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</si>
  <si>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</si>
  <si>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</si>
  <si>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</si>
  <si>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</si>
  <si>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</si>
  <si>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</si>
  <si>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</si>
  <si>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</si>
  <si>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</si>
  <si>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</si>
  <si>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</si>
  <si>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</si>
  <si>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</si>
  <si>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</si>
  <si>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</si>
  <si>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</si>
  <si>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</si>
  <si>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</si>
  <si>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</si>
  <si>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</si>
  <si>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</si>
  <si>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</si>
  <si>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</si>
  <si>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</si>
  <si>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</si>
  <si>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</si>
  <si>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</si>
  <si>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</si>
  <si>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</si>
  <si>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</si>
  <si>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</si>
  <si>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</si>
  <si>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</si>
  <si>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</si>
  <si>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</si>
  <si>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</si>
  <si>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</si>
  <si>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</si>
  <si>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</si>
  <si>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</si>
  <si>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</si>
  <si>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</si>
  <si>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</si>
  <si>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</si>
  <si>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</si>
  <si>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</si>
  <si>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</si>
  <si>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</si>
  <si>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</si>
  <si>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</si>
  <si>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</si>
  <si>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</si>
  <si>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</si>
  <si>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</si>
  <si>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</si>
  <si>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</si>
  <si>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</si>
  <si>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</si>
  <si>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</si>
  <si>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</si>
  <si>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</si>
  <si>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</si>
  <si>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</si>
  <si>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</si>
  <si>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</si>
  <si>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</si>
  <si>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</si>
  <si>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</si>
  <si>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</si>
  <si>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</si>
  <si>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</si>
  <si>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</si>
  <si>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</si>
  <si>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</si>
  <si>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</si>
  <si>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</si>
  <si>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</si>
  <si>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</si>
  <si>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</si>
  <si>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</si>
  <si>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</si>
  <si>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</si>
  <si>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</si>
  <si>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</si>
  <si>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</si>
  <si>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</si>
  <si>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</si>
  <si>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</si>
  <si>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</si>
  <si>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</si>
  <si>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</si>
  <si>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</si>
  <si>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</si>
  <si>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</si>
  <si>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</si>
  <si>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</si>
  <si>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</si>
  <si>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</si>
  <si>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</si>
  <si>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</si>
  <si>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</si>
  <si>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</si>
  <si>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</si>
  <si>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</si>
  <si>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</si>
  <si>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</si>
  <si>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</si>
  <si>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</si>
  <si>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</si>
  <si>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</si>
  <si>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</si>
  <si>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</si>
  <si>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</si>
  <si>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</si>
  <si>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</si>
  <si>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</si>
  <si>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</si>
  <si>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</si>
  <si>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</si>
  <si>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</si>
  <si>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</si>
  <si>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</si>
  <si>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</si>
  <si>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</si>
  <si>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</si>
  <si>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</si>
  <si>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</si>
  <si>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</si>
  <si>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</si>
  <si>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</si>
  <si>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</si>
  <si>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</si>
  <si>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</si>
  <si>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</si>
  <si>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</si>
  <si>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</si>
  <si>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</si>
  <si>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</si>
  <si>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</si>
  <si>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</si>
  <si>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</si>
  <si>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</si>
  <si>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</si>
  <si>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</si>
  <si>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</si>
  <si>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</si>
  <si>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</si>
  <si>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</si>
  <si>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</si>
  <si>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</si>
  <si>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</si>
  <si>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</si>
  <si>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</si>
  <si>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</si>
  <si>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</si>
  <si>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</si>
  <si>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</si>
  <si>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</si>
  <si>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</si>
  <si>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</si>
  <si>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</si>
  <si>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</si>
  <si>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</si>
  <si>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</si>
  <si>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</si>
  <si>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</si>
  <si>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</si>
  <si>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</si>
  <si>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</si>
  <si>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</si>
  <si>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</si>
  <si>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</si>
  <si>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</si>
  <si>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</si>
  <si>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</si>
  <si>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</si>
  <si>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</si>
  <si>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</si>
  <si>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</si>
  <si>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</si>
  <si>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</si>
  <si>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</si>
  <si>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</si>
  <si>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</si>
  <si>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</si>
  <si>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</si>
  <si>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</si>
  <si>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</si>
  <si>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</si>
  <si>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</si>
  <si>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</si>
  <si>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</si>
  <si>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</si>
  <si>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</si>
  <si>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</si>
  <si>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</si>
  <si>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</si>
  <si>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</si>
  <si>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</si>
  <si>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</si>
  <si>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</si>
  <si>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</si>
  <si>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</si>
  <si>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</si>
  <si>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</si>
  <si>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</si>
  <si>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</si>
  <si>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</si>
  <si>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</si>
  <si>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</si>
  <si>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</si>
  <si>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</si>
  <si>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</si>
  <si>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</si>
  <si>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</si>
  <si>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</si>
  <si>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</si>
  <si>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</si>
  <si>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</si>
  <si>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</si>
  <si>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</si>
  <si>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</si>
  <si>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</si>
  <si>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</si>
  <si>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</si>
  <si>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</si>
  <si>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</si>
  <si>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</si>
  <si>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</si>
  <si>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</si>
  <si>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</si>
  <si>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</si>
  <si>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</si>
  <si>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</si>
  <si>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</si>
  <si>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</si>
  <si>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</si>
  <si>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</si>
  <si>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</si>
  <si>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</si>
  <si>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</si>
  <si>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</si>
  <si>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</si>
  <si>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</si>
  <si>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</si>
  <si>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</si>
  <si>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</si>
  <si>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</si>
  <si>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</si>
  <si>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</si>
  <si>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</si>
  <si>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</si>
  <si>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</si>
  <si>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</si>
  <si>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</si>
  <si>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</si>
  <si>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</si>
  <si>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</si>
  <si>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</si>
  <si>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</si>
  <si>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</si>
  <si>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</si>
  <si>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</si>
  <si>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</si>
  <si>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</si>
  <si>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</si>
  <si>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</si>
  <si>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</si>
  <si>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</si>
  <si>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</si>
  <si>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</si>
  <si>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</si>
  <si>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</si>
  <si>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</si>
  <si>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</si>
  <si>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</si>
  <si>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</si>
  <si>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</si>
  <si>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</si>
  <si>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</si>
  <si>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</si>
  <si>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</si>
  <si>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</si>
  <si>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</si>
  <si>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</si>
  <si>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</si>
  <si>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</si>
  <si>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</si>
  <si>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</si>
  <si>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</si>
  <si>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</si>
  <si>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</si>
  <si>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</si>
  <si>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</si>
  <si>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</si>
  <si>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</si>
  <si>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</si>
  <si>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</si>
  <si>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</si>
  <si>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</si>
  <si>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</si>
  <si>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</si>
  <si>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</si>
  <si>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</si>
  <si>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</si>
  <si>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</si>
  <si>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</si>
  <si>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</si>
  <si>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</si>
  <si>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</si>
  <si>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</si>
  <si>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</si>
  <si>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</si>
  <si>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</si>
  <si>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</si>
  <si>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</si>
  <si>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</si>
  <si>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</si>
  <si>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</si>
  <si>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</si>
  <si>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</si>
  <si>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</si>
  <si>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</si>
  <si>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</si>
  <si>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</si>
  <si>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</si>
  <si>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</si>
  <si>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</si>
  <si>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</si>
  <si>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</si>
  <si>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</si>
  <si>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</si>
  <si>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</si>
  <si>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</si>
  <si>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</si>
  <si>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</si>
  <si>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</si>
  <si>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</si>
  <si>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</si>
  <si>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</si>
  <si>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</si>
  <si>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</si>
  <si>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</si>
  <si>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</si>
  <si>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</si>
  <si>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</si>
  <si>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</si>
  <si>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</si>
  <si>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</si>
  <si>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</si>
  <si>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</si>
  <si>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</si>
  <si>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</si>
  <si>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</si>
  <si>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</si>
  <si>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</si>
  <si>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</si>
  <si>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</si>
  <si>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</si>
  <si>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</si>
  <si>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</si>
  <si>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</si>
  <si>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</si>
  <si>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</si>
  <si>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</si>
  <si>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</si>
  <si>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</si>
  <si>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</si>
  <si>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</si>
  <si>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</si>
  <si>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</si>
  <si>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</si>
  <si>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</si>
  <si>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</si>
  <si>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</si>
  <si>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</si>
  <si>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</si>
  <si>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</si>
  <si>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</si>
  <si>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</si>
  <si>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</si>
  <si>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</si>
  <si>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</si>
  <si>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</si>
  <si>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</si>
  <si>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</si>
  <si>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</si>
  <si>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</si>
  <si>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</si>
  <si>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</si>
  <si>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</si>
  <si>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</si>
  <si>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</si>
  <si>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</si>
  <si>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</si>
  <si>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</si>
  <si>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</si>
  <si>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</si>
  <si>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</si>
  <si>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</si>
  <si>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</si>
  <si>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</si>
  <si>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</si>
  <si>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</si>
  <si>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</si>
  <si>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</si>
  <si>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</si>
  <si>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</si>
  <si>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</si>
  <si>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</si>
  <si>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</si>
  <si>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</si>
  <si>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</si>
  <si>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</si>
  <si>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</si>
  <si>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</si>
  <si>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</si>
  <si>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</si>
  <si>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</si>
  <si>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</si>
  <si>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</si>
  <si>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</si>
  <si>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</si>
  <si>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</si>
  <si>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</si>
  <si>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</si>
  <si>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</si>
  <si>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</si>
  <si>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</si>
  <si>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</si>
  <si>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</si>
  <si>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</si>
  <si>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</si>
  <si>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</si>
  <si>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</si>
  <si>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</si>
  <si>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</si>
  <si>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</si>
  <si>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</si>
  <si>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</si>
  <si>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</si>
  <si>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</si>
  <si>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</si>
  <si>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</si>
  <si>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</si>
  <si>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</si>
  <si>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</si>
  <si>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</si>
  <si>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</si>
  <si>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</si>
  <si>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</si>
  <si>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</si>
  <si>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</si>
  <si>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</si>
  <si>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</si>
  <si>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</si>
  <si>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</si>
  <si>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</si>
  <si>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</si>
  <si>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</si>
  <si>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</si>
  <si>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</si>
  <si>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</si>
  <si>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</si>
  <si>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</si>
  <si>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</si>
  <si>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</si>
  <si>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</si>
  <si>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</si>
  <si>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</si>
  <si>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</si>
  <si>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</si>
  <si>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</si>
  <si>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</si>
  <si>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</si>
  <si>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</si>
  <si>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</si>
  <si>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</si>
  <si>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</si>
  <si>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</si>
  <si>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</si>
  <si>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</si>
  <si>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</si>
  <si>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</si>
  <si>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</si>
  <si>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</si>
  <si>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</si>
  <si>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</si>
  <si>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</si>
  <si>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</si>
  <si>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</si>
  <si>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</si>
  <si>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</si>
  <si>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</si>
  <si>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</si>
  <si>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</si>
  <si>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</si>
  <si>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</si>
  <si>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</si>
  <si>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</si>
  <si>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</si>
  <si>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</si>
  <si>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</si>
  <si>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</si>
  <si>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</si>
  <si>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</si>
  <si>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</si>
  <si>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</si>
  <si>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</si>
  <si>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</si>
  <si>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</si>
  <si>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</si>
  <si>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</si>
  <si>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</si>
  <si>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</si>
  <si>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</si>
  <si>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</si>
  <si>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</si>
  <si>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</si>
  <si>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</si>
  <si>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</si>
  <si>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</si>
  <si>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</si>
  <si>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</si>
  <si>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</si>
  <si>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</si>
  <si>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</si>
  <si>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</si>
  <si>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</si>
  <si>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</si>
  <si>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</si>
  <si>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</si>
  <si>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</si>
  <si>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</si>
  <si>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</si>
  <si>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</si>
  <si>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</si>
  <si>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</si>
  <si>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</si>
  <si>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</si>
  <si>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</si>
  <si>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</si>
  <si>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</si>
  <si>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</si>
  <si>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</si>
  <si>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</si>
  <si>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</si>
  <si>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</si>
  <si>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</si>
  <si>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</si>
  <si>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</si>
  <si>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</si>
  <si>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</si>
  <si>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</si>
  <si>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</si>
  <si>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</si>
  <si>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</si>
  <si>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</si>
  <si>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</si>
  <si>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</si>
  <si>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</si>
  <si>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</si>
  <si>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</si>
  <si>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</si>
  <si>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</si>
  <si>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</si>
  <si>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</si>
  <si>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</si>
  <si>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</si>
  <si>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</si>
  <si>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</si>
  <si>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</si>
  <si>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</si>
  <si>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</si>
  <si>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</si>
  <si>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</si>
  <si>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</si>
  <si>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</si>
  <si>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</si>
  <si>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</si>
  <si>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</si>
  <si>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</si>
  <si>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</si>
  <si>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</si>
  <si>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</si>
  <si>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</si>
  <si>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</si>
  <si>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</si>
  <si>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</si>
  <si>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</si>
  <si>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</si>
  <si>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</si>
  <si>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</si>
  <si>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</si>
  <si>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</si>
  <si>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</si>
  <si>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</si>
  <si>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</si>
  <si>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</si>
  <si>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</si>
  <si>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</si>
  <si>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</si>
  <si>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</si>
  <si>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</si>
  <si>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</si>
  <si>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</si>
  <si>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</si>
  <si>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</si>
  <si>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</si>
  <si>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</si>
  <si>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</si>
  <si>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</si>
  <si>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</si>
  <si>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</si>
  <si>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</si>
  <si>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</si>
  <si>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</si>
  <si>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</si>
  <si>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</si>
  <si>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</si>
  <si>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</si>
  <si>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</si>
  <si>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</si>
  <si>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</si>
  <si>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</si>
  <si>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</si>
  <si>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</si>
  <si>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</si>
  <si>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</si>
  <si>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</si>
  <si>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</si>
  <si>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</si>
  <si>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</si>
  <si>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</si>
  <si>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</si>
  <si>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</si>
  <si>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</si>
  <si>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</si>
  <si>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</si>
  <si>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</si>
  <si>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</si>
  <si>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</si>
  <si>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</si>
  <si>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</si>
  <si>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</si>
  <si>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</si>
  <si>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</si>
  <si>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</si>
  <si>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</si>
  <si>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</si>
  <si>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</si>
  <si>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</si>
  <si>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</si>
  <si>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</si>
  <si>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</si>
  <si>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</si>
  <si>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</si>
  <si>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</si>
  <si>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</si>
  <si>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</si>
  <si>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</si>
  <si>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</si>
  <si>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</si>
  <si>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</si>
  <si>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</si>
  <si>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</si>
  <si>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</si>
  <si>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</si>
  <si>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</si>
  <si>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</si>
  <si>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</si>
  <si>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</si>
  <si>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</si>
  <si>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</si>
  <si>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</si>
  <si>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</si>
  <si>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</si>
  <si>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</si>
  <si>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</si>
  <si>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</si>
  <si>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</si>
  <si>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</si>
  <si>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</si>
  <si>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</si>
  <si>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</si>
  <si>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</si>
  <si>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</si>
  <si>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</si>
  <si>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</si>
  <si>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</si>
  <si>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</si>
  <si>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</si>
  <si>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</si>
  <si>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</si>
  <si>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</si>
  <si>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</si>
  <si>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</si>
  <si>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</si>
  <si>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</si>
  <si>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</si>
  <si>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</si>
  <si>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</si>
  <si>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</si>
  <si>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</si>
  <si>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</si>
  <si>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</si>
  <si>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</si>
  <si>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</si>
  <si>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</si>
  <si>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</si>
  <si>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</si>
  <si>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</si>
  <si>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</si>
  <si>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</si>
  <si>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</si>
  <si>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</si>
  <si>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</si>
  <si>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</si>
  <si>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</si>
  <si>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</si>
  <si>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</si>
  <si>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</si>
  <si>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</si>
  <si>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</si>
  <si>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</si>
  <si>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</si>
  <si>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</si>
  <si>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</si>
  <si>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</si>
  <si>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</si>
  <si>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</si>
  <si>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</si>
  <si>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</si>
  <si>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</si>
  <si>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</si>
  <si>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</si>
  <si>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</si>
  <si>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</si>
  <si>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</si>
  <si>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</si>
  <si>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</si>
  <si>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</si>
  <si>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</si>
  <si>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</si>
  <si>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</si>
  <si>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</si>
  <si>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</si>
  <si>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</si>
  <si>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</si>
  <si>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</si>
  <si>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</si>
  <si>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</si>
  <si>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</si>
  <si>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</si>
  <si>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</si>
  <si>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</si>
  <si>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</si>
  <si>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</si>
  <si>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</si>
  <si>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</si>
  <si>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</si>
  <si>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</si>
  <si>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</si>
  <si>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</si>
  <si>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</si>
  <si>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</si>
  <si>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</si>
  <si>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</si>
  <si>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</si>
  <si>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</si>
  <si>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</si>
  <si>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</si>
  <si>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</si>
  <si>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</si>
  <si>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</si>
  <si>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</si>
  <si>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</si>
  <si>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</si>
  <si>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</si>
  <si>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</si>
  <si>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</si>
  <si>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</si>
  <si>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</si>
  <si>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</si>
  <si>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</si>
  <si>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</si>
  <si>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</si>
  <si>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</si>
  <si>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</si>
  <si>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</si>
  <si>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</si>
  <si>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</si>
  <si>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</si>
  <si>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</si>
  <si>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</si>
  <si>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</si>
  <si>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</si>
  <si>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</si>
  <si>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</si>
  <si>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</si>
  <si>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</si>
  <si>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</si>
  <si>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</si>
  <si>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</si>
  <si>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</si>
  <si>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</si>
  <si>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</si>
  <si>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</si>
  <si>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</si>
  <si>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</si>
  <si>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</si>
  <si>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</si>
  <si>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</si>
  <si>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</si>
  <si>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</si>
  <si>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</si>
  <si>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</si>
  <si>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</si>
  <si>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</si>
  <si>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</si>
  <si>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</si>
  <si>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</si>
  <si>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</si>
  <si>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</si>
  <si>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</si>
  <si>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</si>
  <si>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</si>
  <si>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</si>
  <si>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</si>
  <si>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</si>
  <si>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</si>
  <si>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</si>
  <si>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</si>
  <si>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</si>
  <si>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</si>
  <si>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</si>
  <si>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</si>
  <si>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</si>
  <si>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</si>
  <si>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</si>
  <si>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</si>
  <si>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</si>
  <si>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</si>
  <si>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</si>
  <si>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</si>
  <si>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</si>
  <si>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</si>
  <si>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</si>
  <si>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</si>
  <si>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</si>
  <si>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</si>
  <si>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</si>
  <si>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</si>
  <si>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</si>
  <si>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</si>
  <si>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</si>
  <si>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</si>
  <si>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</si>
  <si>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</si>
  <si>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</si>
  <si>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</si>
  <si>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</si>
  <si>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</si>
  <si>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</si>
  <si>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</si>
  <si>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</si>
  <si>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</si>
  <si>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</si>
  <si>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</si>
  <si>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</si>
  <si>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</si>
  <si>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</si>
  <si>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</si>
  <si>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</si>
  <si>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</si>
  <si>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</si>
  <si>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</si>
  <si>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</si>
  <si>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</si>
  <si>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</si>
  <si>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</si>
  <si>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</si>
  <si>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</si>
  <si>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</si>
  <si>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</si>
  <si>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</si>
  <si>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</si>
  <si>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</si>
  <si>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</si>
  <si>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</si>
  <si>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</si>
  <si>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</si>
  <si>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</si>
  <si>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</si>
  <si>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</si>
  <si>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</si>
  <si>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</si>
  <si>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</si>
  <si>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</si>
  <si>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</si>
  <si>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</si>
  <si>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</si>
  <si>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</si>
  <si>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</si>
  <si>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</si>
  <si>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</si>
  <si>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</si>
  <si>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</si>
  <si>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</si>
  <si>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</si>
  <si>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</si>
  <si>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</si>
  <si>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</si>
  <si>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</si>
  <si>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</si>
  <si>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</si>
  <si>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</si>
  <si>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</si>
  <si>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</si>
  <si>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</si>
  <si>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</si>
  <si>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</si>
  <si>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</si>
  <si>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</si>
  <si>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</si>
  <si>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</si>
  <si>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</si>
  <si>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</si>
  <si>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</si>
  <si>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</si>
  <si>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</si>
  <si>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</si>
  <si>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</si>
  <si>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</si>
  <si>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</si>
  <si>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</si>
  <si>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</si>
  <si>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</si>
  <si>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</si>
  <si>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</si>
  <si>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</si>
  <si>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</si>
  <si>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</si>
  <si>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</si>
  <si>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</si>
  <si>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</si>
  <si>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</si>
  <si>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</si>
  <si>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</si>
  <si>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</si>
  <si>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</si>
  <si>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</si>
  <si>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</si>
  <si>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</si>
  <si>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</si>
  <si>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</si>
  <si>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</si>
  <si>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</si>
  <si>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</si>
  <si>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</si>
  <si>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</si>
  <si>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</si>
  <si>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</si>
  <si>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</si>
  <si>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</si>
  <si>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</si>
  <si>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</si>
  <si>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</si>
  <si>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</si>
  <si>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</si>
  <si>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</si>
  <si>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</si>
  <si>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</si>
  <si>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</si>
  <si>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</si>
  <si>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</si>
  <si>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</si>
  <si>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</si>
  <si>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</si>
  <si>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</si>
  <si>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</si>
  <si>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</si>
  <si>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</si>
  <si>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</si>
  <si>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</si>
  <si>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</si>
  <si>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</si>
  <si>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</si>
  <si>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</si>
  <si>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</si>
  <si>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</si>
  <si>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</si>
  <si>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</si>
  <si>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</si>
  <si>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</si>
  <si>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</si>
  <si>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</si>
  <si>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</si>
  <si>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</si>
  <si>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</si>
  <si>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</si>
  <si>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</si>
  <si>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</si>
  <si>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</si>
  <si>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</si>
  <si>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</si>
  <si>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</si>
  <si>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</si>
  <si>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</si>
  <si>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</si>
  <si>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</si>
  <si>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</si>
  <si>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</si>
  <si>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</si>
  <si>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</si>
  <si>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</si>
  <si>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</si>
  <si>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</si>
  <si>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</si>
  <si>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</si>
  <si>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</si>
  <si>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</si>
  <si>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</si>
  <si>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</si>
  <si>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</si>
  <si>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</si>
  <si>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</si>
  <si>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</si>
  <si>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</si>
  <si>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</si>
  <si>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</si>
  <si>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</si>
  <si>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</si>
  <si>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</si>
  <si>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</si>
  <si>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</si>
  <si>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</si>
  <si>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</si>
  <si>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</si>
  <si>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</si>
  <si>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</si>
  <si>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</si>
  <si>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</si>
  <si>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</si>
  <si>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</si>
  <si>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</si>
  <si>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</si>
  <si>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</si>
  <si>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</si>
  <si>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</si>
  <si>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</si>
  <si>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</si>
  <si>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</si>
  <si>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</si>
  <si>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</si>
  <si>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</si>
  <si>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</si>
  <si>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</si>
  <si>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</si>
  <si>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</si>
  <si>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</si>
  <si>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</si>
  <si>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</si>
  <si>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</si>
  <si>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</si>
  <si>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</si>
  <si>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</si>
  <si>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</si>
  <si>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</si>
  <si>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</si>
  <si>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</si>
  <si>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</si>
  <si>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</si>
  <si>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</si>
  <si>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</si>
  <si>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</si>
  <si>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</si>
  <si>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</si>
  <si>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</si>
  <si>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</si>
  <si>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</si>
  <si>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</si>
  <si>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</si>
  <si>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</si>
  <si>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</si>
  <si>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</si>
  <si>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</si>
  <si>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</si>
  <si>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</si>
  <si>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</si>
  <si>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</si>
  <si>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</si>
  <si>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</si>
  <si>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</si>
  <si>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</si>
  <si>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</si>
  <si>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</si>
  <si>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</si>
  <si>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</si>
  <si>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</si>
  <si>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</si>
  <si>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</si>
  <si>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</si>
  <si>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</si>
  <si>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</si>
  <si>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</si>
  <si>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</si>
  <si>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</si>
  <si>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</si>
  <si>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</si>
  <si>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</si>
  <si>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</si>
  <si>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</si>
  <si>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</si>
  <si>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</si>
  <si>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</si>
  <si>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</si>
  <si>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</si>
  <si>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</si>
  <si>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</si>
  <si>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</si>
  <si>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</si>
  <si>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</si>
  <si>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</si>
  <si>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</si>
  <si>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</si>
  <si>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</si>
  <si>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</si>
  <si>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</si>
  <si>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</si>
  <si>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</si>
  <si>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</si>
  <si>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</si>
  <si>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</si>
  <si>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</si>
  <si>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</si>
  <si>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</si>
  <si>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</si>
  <si>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</si>
  <si>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</si>
  <si>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</si>
  <si>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</si>
  <si>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</si>
  <si>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</si>
  <si>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</si>
  <si>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</si>
  <si>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</si>
  <si>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</si>
  <si>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</si>
  <si>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</si>
  <si>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</si>
  <si>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</si>
  <si>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</si>
  <si>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</si>
  <si>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</si>
  <si>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</si>
  <si>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</si>
  <si>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</si>
  <si>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</si>
  <si>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</si>
  <si>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</si>
  <si>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</si>
  <si>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</si>
  <si>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</si>
  <si>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</si>
  <si>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</si>
  <si>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</si>
  <si>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</si>
  <si>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</si>
  <si>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</si>
  <si>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</si>
  <si>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</si>
  <si>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</si>
  <si>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</si>
  <si>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</si>
  <si>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</si>
  <si>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</si>
  <si>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</si>
  <si>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</si>
  <si>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</si>
  <si>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</si>
  <si>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</si>
  <si>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</si>
  <si>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</si>
  <si>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</si>
  <si>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</si>
  <si>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</si>
  <si>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</si>
  <si>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</si>
  <si>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</si>
  <si>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</si>
  <si>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</si>
  <si>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</si>
  <si>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</si>
  <si>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</si>
  <si>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</si>
  <si>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</si>
  <si>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</si>
  <si>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</si>
  <si>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</si>
  <si>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</si>
  <si>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</si>
  <si>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</si>
  <si>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</si>
  <si>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</si>
  <si>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</si>
  <si>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</si>
  <si>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</si>
  <si>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</si>
  <si>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</si>
  <si>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</si>
  <si>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</si>
  <si>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</si>
  <si>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</si>
  <si>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</si>
  <si>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</si>
  <si>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</si>
  <si>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</si>
  <si>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</si>
  <si>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</si>
  <si>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</si>
  <si>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</si>
  <si>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</si>
  <si>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</si>
  <si>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</si>
  <si>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</si>
  <si>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</si>
  <si>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</si>
  <si>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</si>
  <si>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</si>
  <si>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</si>
  <si>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</si>
  <si>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</si>
  <si>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</si>
  <si>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</si>
  <si>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</si>
  <si>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</si>
  <si>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</si>
  <si>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</si>
  <si>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</si>
  <si>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</si>
  <si>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</si>
  <si>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</si>
  <si>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</si>
  <si>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</si>
  <si>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</si>
  <si>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</si>
  <si>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</si>
  <si>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</si>
  <si>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</si>
  <si>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</si>
  <si>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</si>
  <si>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</si>
  <si>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</si>
  <si>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</si>
  <si>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</si>
  <si>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</si>
  <si>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</si>
  <si>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</si>
  <si>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</si>
  <si>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</si>
  <si>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</si>
  <si>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</si>
  <si>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</si>
  <si>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</si>
  <si>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</si>
  <si>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</si>
  <si>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</si>
  <si>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</si>
  <si>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</si>
  <si>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</si>
  <si>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</si>
  <si>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</si>
  <si>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</si>
  <si>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</si>
  <si>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</si>
  <si>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</si>
  <si>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</si>
  <si>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</si>
  <si>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</si>
  <si>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</si>
  <si>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</si>
  <si>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</si>
  <si>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</si>
  <si>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</si>
  <si>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</si>
  <si>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</si>
  <si>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</si>
  <si>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</si>
  <si>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</si>
  <si>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</si>
  <si>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</si>
  <si>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</si>
  <si>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</si>
  <si>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</si>
  <si>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</si>
  <si>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</si>
  <si>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</si>
  <si>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</si>
  <si>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</si>
  <si>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</si>
  <si>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</si>
  <si>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</si>
  <si>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</si>
  <si>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</si>
  <si>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</si>
  <si>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</si>
  <si>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</si>
  <si>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</si>
  <si>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</si>
  <si>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</si>
  <si>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</si>
  <si>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</si>
  <si>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</si>
  <si>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</si>
  <si>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</si>
  <si>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</si>
  <si>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</si>
  <si>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</si>
  <si>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</si>
  <si>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</si>
  <si>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</si>
  <si>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</si>
  <si>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</si>
  <si>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</si>
  <si>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</si>
  <si>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</si>
  <si>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</si>
  <si>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</si>
  <si>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</si>
  <si>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</si>
  <si>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</si>
  <si>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</si>
  <si>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</si>
  <si>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</si>
  <si>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</si>
  <si>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</si>
  <si>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</si>
  <si>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</si>
  <si>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</si>
  <si>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</si>
  <si>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</si>
  <si>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</si>
  <si>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</si>
  <si>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</si>
  <si>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</si>
  <si>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</si>
  <si>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</si>
  <si>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</si>
  <si>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</si>
  <si>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</si>
  <si>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</si>
  <si>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</si>
  <si>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</si>
  <si>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</si>
  <si>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</si>
  <si>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</si>
  <si>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</si>
  <si>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</si>
  <si>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</si>
  <si>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</si>
  <si>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</si>
  <si>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</si>
  <si>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</si>
  <si>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</si>
  <si>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</si>
  <si>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</si>
  <si>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</si>
  <si>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</si>
  <si>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</si>
  <si>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</si>
  <si>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</si>
  <si>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</si>
  <si>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</si>
  <si>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</si>
  <si>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</si>
  <si>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</si>
  <si>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</si>
  <si>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</si>
  <si>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</si>
  <si>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</si>
  <si>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</si>
  <si>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</si>
  <si>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</si>
  <si>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</si>
  <si>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</si>
  <si>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</si>
  <si>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</si>
  <si>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</si>
  <si>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</si>
  <si>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</si>
  <si>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</si>
  <si>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</si>
  <si>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</si>
  <si>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</si>
  <si>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</si>
  <si>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</si>
  <si>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</si>
  <si>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</si>
  <si>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</si>
  <si>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</si>
  <si>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</si>
  <si>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</si>
  <si>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</si>
  <si>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</si>
  <si>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</si>
  <si>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</si>
  <si>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</si>
  <si>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</si>
  <si>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</si>
  <si>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</si>
  <si>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</si>
  <si>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</si>
  <si>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</si>
  <si>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</si>
  <si>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</si>
  <si>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</si>
  <si>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</si>
  <si>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</si>
  <si>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</si>
  <si>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</si>
  <si>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</si>
  <si>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</si>
  <si>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</si>
  <si>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</si>
  <si>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</si>
  <si>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</si>
  <si>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</si>
  <si>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</si>
  <si>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</si>
  <si>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</si>
  <si>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</si>
  <si>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</si>
  <si>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</si>
  <si>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</si>
  <si>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</si>
  <si>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</si>
  <si>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</si>
  <si>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</si>
  <si>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</si>
  <si>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</si>
  <si>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</si>
  <si>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</si>
  <si>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</si>
  <si>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</si>
  <si>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</si>
  <si>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</si>
  <si>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</si>
  <si>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</si>
  <si>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</si>
  <si>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</si>
  <si>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</si>
  <si>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</si>
  <si>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</si>
  <si>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</si>
  <si>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</si>
  <si>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</si>
  <si>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</si>
  <si>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</si>
  <si>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</si>
  <si>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</si>
  <si>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</si>
  <si>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</si>
  <si>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</si>
  <si>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</si>
  <si>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</si>
  <si>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</si>
  <si>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</si>
  <si>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</si>
  <si>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</si>
  <si>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</si>
  <si>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</si>
  <si>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</si>
  <si>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</si>
  <si>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</si>
  <si>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</si>
  <si>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</si>
  <si>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</si>
  <si>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</si>
  <si>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</si>
  <si>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</si>
  <si>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</si>
  <si>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</si>
  <si>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</si>
  <si>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</si>
  <si>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</si>
  <si>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</si>
  <si>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</si>
  <si>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</si>
  <si>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</si>
  <si>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</si>
  <si>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</si>
  <si>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</si>
  <si>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</si>
  <si>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</si>
  <si>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</si>
  <si>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</si>
  <si>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</si>
  <si>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</si>
  <si>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</si>
  <si>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</si>
  <si>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</si>
  <si>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</si>
  <si>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</si>
  <si>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</si>
  <si>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</si>
  <si>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</si>
  <si>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</si>
  <si>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</si>
  <si>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</si>
  <si>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</si>
  <si>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</si>
  <si>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</si>
  <si>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</si>
  <si>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</si>
  <si>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</si>
  <si>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</si>
  <si>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</si>
  <si>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</si>
  <si>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</si>
  <si>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</si>
  <si>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</si>
  <si>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</si>
  <si>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</si>
  <si>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</si>
  <si>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</si>
  <si>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</si>
  <si>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</si>
  <si>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</si>
  <si>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</si>
  <si>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</si>
  <si>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</si>
  <si>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</si>
  <si>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</si>
  <si>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</si>
  <si>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</si>
  <si>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</si>
  <si>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</si>
  <si>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</si>
  <si>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</si>
  <si>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</si>
  <si>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</si>
  <si>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</si>
  <si>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</si>
  <si>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</si>
  <si>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</si>
  <si>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</si>
  <si>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</si>
  <si>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</si>
  <si>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</si>
  <si>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</si>
  <si>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</si>
  <si>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</si>
  <si>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</si>
  <si>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</si>
  <si>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</si>
  <si>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</si>
  <si>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</si>
  <si>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</si>
  <si>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</si>
  <si>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</si>
  <si>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</si>
  <si>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</si>
  <si>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</si>
  <si>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</si>
  <si>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</si>
  <si>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</si>
  <si>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</si>
  <si>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</si>
  <si>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</si>
  <si>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</si>
  <si>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</si>
  <si>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</si>
  <si>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</si>
  <si>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</si>
  <si>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</si>
  <si>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</si>
  <si>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</si>
  <si>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</si>
  <si>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</si>
  <si>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</si>
  <si>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</si>
  <si>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</si>
  <si>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</si>
  <si>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</si>
  <si>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</si>
  <si>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</si>
  <si>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</si>
  <si>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</si>
  <si>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</si>
  <si>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</si>
  <si>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</si>
  <si>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</si>
  <si>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</si>
  <si>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</si>
  <si>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</si>
  <si>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</si>
  <si>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</si>
  <si>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</si>
  <si>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</si>
  <si>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</si>
  <si>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</si>
  <si>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</si>
  <si>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</si>
  <si>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</si>
  <si>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</si>
  <si>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</si>
  <si>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</si>
  <si>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</si>
  <si>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</si>
  <si>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</si>
  <si>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</si>
  <si>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</si>
  <si>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</si>
  <si>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</si>
  <si>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</si>
  <si>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</si>
  <si>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</si>
  <si>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</si>
  <si>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</si>
  <si>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</si>
  <si>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</si>
  <si>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</si>
  <si>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</si>
  <si>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</si>
  <si>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</si>
  <si>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</si>
  <si>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</si>
  <si>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</si>
  <si>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</si>
  <si>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</si>
  <si>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</si>
  <si>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</si>
  <si>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</si>
  <si>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</si>
  <si>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</si>
  <si>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</si>
  <si>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</si>
  <si>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</si>
  <si>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</si>
  <si>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</si>
  <si>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</si>
  <si>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</si>
  <si>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</si>
  <si>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</si>
  <si>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</si>
  <si>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</si>
  <si>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</si>
  <si>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</si>
  <si>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</si>
  <si>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</si>
  <si>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</si>
  <si>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</si>
  <si>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</si>
  <si>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</si>
  <si>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</si>
  <si>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</si>
  <si>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</si>
  <si>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</si>
  <si>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</si>
  <si>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</si>
  <si>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</si>
  <si>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</si>
  <si>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</si>
  <si>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</si>
  <si>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</si>
  <si>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</si>
  <si>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</si>
  <si>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</si>
  <si>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</si>
  <si>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</si>
  <si>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</si>
  <si>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</si>
  <si>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</si>
  <si>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</si>
  <si>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</si>
  <si>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</si>
  <si>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</si>
  <si>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</si>
  <si>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</si>
  <si>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</si>
  <si>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</si>
  <si>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</si>
  <si>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</si>
  <si>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</si>
  <si>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</si>
  <si>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</si>
  <si>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</si>
  <si>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</si>
  <si>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</si>
  <si>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</si>
  <si>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</si>
  <si>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</si>
  <si>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</si>
  <si>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</si>
  <si>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</si>
  <si>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</si>
  <si>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</si>
  <si>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</si>
  <si>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</si>
  <si>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</si>
  <si>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</si>
  <si>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</si>
  <si>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</si>
  <si>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</si>
  <si>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</si>
  <si>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</si>
  <si>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</si>
  <si>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</si>
  <si>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</si>
  <si>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</si>
  <si>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</si>
  <si>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</si>
  <si>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</si>
  <si>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</si>
  <si>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</si>
  <si>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</si>
  <si>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</si>
  <si>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</si>
  <si>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</si>
  <si>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</si>
  <si>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</si>
  <si>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</si>
  <si>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</si>
  <si>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</si>
  <si>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</si>
  <si>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</si>
  <si>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</si>
  <si>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</si>
  <si>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</si>
  <si>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</si>
  <si>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</si>
  <si>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</si>
  <si>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</si>
  <si>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</si>
  <si>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</si>
  <si>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</si>
  <si>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</si>
  <si>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</si>
  <si>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</si>
  <si>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</si>
  <si>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</si>
  <si>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</si>
  <si>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</si>
  <si>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</si>
  <si>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</si>
  <si>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</si>
  <si>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</si>
  <si>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</si>
  <si>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</si>
  <si>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</si>
  <si>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</si>
  <si>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</si>
  <si>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</si>
  <si>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</si>
  <si>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</si>
  <si>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</si>
  <si>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</si>
  <si>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</si>
  <si>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</si>
  <si>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</si>
  <si>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</si>
  <si>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</si>
  <si>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</si>
  <si>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</si>
  <si>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</si>
  <si>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</si>
  <si>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</si>
  <si>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</si>
  <si>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</si>
  <si>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</si>
  <si>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</si>
  <si>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</si>
  <si>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</si>
  <si>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</si>
  <si>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</si>
  <si>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</si>
  <si>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</si>
  <si>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</si>
  <si>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</si>
  <si>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</si>
  <si>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</si>
  <si>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</si>
  <si>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</si>
  <si>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</si>
  <si>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</si>
  <si>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</si>
  <si>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</si>
  <si>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</si>
  <si>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</si>
  <si>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</si>
  <si>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</si>
  <si>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</si>
  <si>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</si>
  <si>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</si>
  <si>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</si>
  <si>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</si>
  <si>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</si>
  <si>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</si>
  <si>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</si>
  <si>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</si>
  <si>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</si>
  <si>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</si>
  <si>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</si>
  <si>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</si>
  <si>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</si>
  <si>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</si>
  <si>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</si>
  <si>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</si>
  <si>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</si>
  <si>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</si>
  <si>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</si>
  <si>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</si>
  <si>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</si>
  <si>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</si>
  <si>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</si>
  <si>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</si>
  <si>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</si>
  <si>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</si>
  <si>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</si>
  <si>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</si>
  <si>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</si>
  <si>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</si>
  <si>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</si>
  <si>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</si>
  <si>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</si>
  <si>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</si>
  <si>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</si>
  <si>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</si>
  <si>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</si>
  <si>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</si>
  <si>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</si>
  <si>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</si>
  <si>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</si>
  <si>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</si>
  <si>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</si>
  <si>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</si>
  <si>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</si>
  <si>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</si>
  <si>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</si>
  <si>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</si>
  <si>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</si>
  <si>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</si>
  <si>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</si>
  <si>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</si>
  <si>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</si>
  <si>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</si>
  <si>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</si>
  <si>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</si>
  <si>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</si>
  <si>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</si>
  <si>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</si>
  <si>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</si>
  <si>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</si>
  <si>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</si>
  <si>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</si>
  <si>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</si>
  <si>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</si>
  <si>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</si>
  <si>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</si>
  <si>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</si>
  <si>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</si>
  <si>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</si>
  <si>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</si>
  <si>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</si>
  <si>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</si>
  <si>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</si>
  <si>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</si>
  <si>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</si>
  <si>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</si>
  <si>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</si>
  <si>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</si>
  <si>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</si>
  <si>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</si>
  <si>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</si>
  <si>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</si>
  <si>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</si>
  <si>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</si>
  <si>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</si>
  <si>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</si>
  <si>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</si>
  <si>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</si>
  <si>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</si>
  <si>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</si>
  <si>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</si>
  <si>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</si>
  <si>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</si>
  <si>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</si>
  <si>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</si>
  <si>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</si>
  <si>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</si>
  <si>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</si>
  <si>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</si>
  <si>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</si>
  <si>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</si>
  <si>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</si>
  <si>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</si>
  <si>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</si>
  <si>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</si>
  <si>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</si>
  <si>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</si>
  <si>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</si>
  <si>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</si>
  <si>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</si>
  <si>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</si>
  <si>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</si>
  <si>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</si>
  <si>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</si>
  <si>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</si>
  <si>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</si>
  <si>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</si>
  <si>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</si>
  <si>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</si>
  <si>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</si>
  <si>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</si>
  <si>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</si>
  <si>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</si>
  <si>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</si>
  <si>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</si>
  <si>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</si>
  <si>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</si>
  <si>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</si>
  <si>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</si>
  <si>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</si>
  <si>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</si>
  <si>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</si>
  <si>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</si>
  <si>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</si>
  <si>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</si>
  <si>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</si>
  <si>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</si>
  <si>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</si>
  <si>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</si>
  <si>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</si>
  <si>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</si>
  <si>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</si>
  <si>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</si>
  <si>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</si>
  <si>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</si>
  <si>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</si>
  <si>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</si>
  <si>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</si>
  <si>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</si>
  <si>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</si>
  <si>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</si>
  <si>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</si>
  <si>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</si>
  <si>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</si>
  <si>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</si>
  <si>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</si>
  <si>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</si>
  <si>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</si>
  <si>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</si>
  <si>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</si>
  <si>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</si>
  <si>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</si>
  <si>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</si>
  <si>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</si>
  <si>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</si>
  <si>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</si>
  <si>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</si>
  <si>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</si>
  <si>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</si>
  <si>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</si>
  <si>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</si>
  <si>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</si>
  <si>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</si>
  <si>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</si>
  <si>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</si>
  <si>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</si>
  <si>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</si>
  <si>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</si>
  <si>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</si>
  <si>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</si>
  <si>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</si>
  <si>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</si>
  <si>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</si>
  <si>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</si>
  <si>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</si>
  <si>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</si>
  <si>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</si>
  <si>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</si>
  <si>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</si>
  <si>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</si>
  <si>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</si>
  <si>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</si>
  <si>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</si>
  <si>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</si>
  <si>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</si>
  <si>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</si>
  <si>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</si>
  <si>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</si>
  <si>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</si>
  <si>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</si>
  <si>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</si>
  <si>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</si>
  <si>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</si>
  <si>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</si>
  <si>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</si>
  <si>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</si>
  <si>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</si>
  <si>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</si>
  <si>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</si>
  <si>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</si>
  <si>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</si>
  <si>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</si>
  <si>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</si>
  <si>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</si>
  <si>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</si>
  <si>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</si>
  <si>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</si>
  <si>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</si>
  <si>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</si>
  <si>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</si>
  <si>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</si>
  <si>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</si>
  <si>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</si>
  <si>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</si>
  <si>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</si>
  <si>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</si>
  <si>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</si>
  <si>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</si>
  <si>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</si>
  <si>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</si>
  <si>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</si>
  <si>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</si>
  <si>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</si>
  <si>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</si>
  <si>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</si>
  <si>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</si>
  <si>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</si>
  <si>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</si>
  <si>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</si>
  <si>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</si>
  <si>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</si>
  <si>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</si>
  <si>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</si>
  <si>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</si>
  <si>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</si>
  <si>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</si>
  <si>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</si>
  <si>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</si>
  <si>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</si>
  <si>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</si>
  <si>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</si>
  <si>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</si>
  <si>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</si>
  <si>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</si>
  <si>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</si>
  <si>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</si>
  <si>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</si>
  <si>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</si>
  <si>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</si>
  <si>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</si>
  <si>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</si>
  <si>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</si>
  <si>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</si>
  <si>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</si>
  <si>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</si>
  <si>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</si>
  <si>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</si>
  <si>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</si>
  <si>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</si>
  <si>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</si>
  <si>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</si>
  <si>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</si>
  <si>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</si>
  <si>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</si>
  <si>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</si>
  <si>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</si>
  <si>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</si>
  <si>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</si>
  <si>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</si>
  <si>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</si>
  <si>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</si>
  <si>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</si>
  <si>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</si>
  <si>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</si>
  <si>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</si>
  <si>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</si>
  <si>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</si>
  <si>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</si>
  <si>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</si>
  <si>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</si>
  <si>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</si>
  <si>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</si>
  <si>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</si>
  <si>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</si>
  <si>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</si>
  <si>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</si>
  <si>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</si>
  <si>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</si>
  <si>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</si>
  <si>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</si>
  <si>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</si>
  <si>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</si>
  <si>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</si>
  <si>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</si>
  <si>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</si>
  <si>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</si>
  <si>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</si>
  <si>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</si>
  <si>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</si>
  <si>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</si>
  <si>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</si>
  <si>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</si>
  <si>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</si>
  <si>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</si>
  <si>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</si>
  <si>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</si>
  <si>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</si>
  <si>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</si>
  <si>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</si>
  <si>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</si>
  <si>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</si>
  <si>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</si>
  <si>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</si>
  <si>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</si>
  <si>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</si>
  <si>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</si>
  <si>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</si>
  <si>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</si>
  <si>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</si>
  <si>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</si>
  <si>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</si>
  <si>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</si>
  <si>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</si>
  <si>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</si>
  <si>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</si>
  <si>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</si>
  <si>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</si>
  <si>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</si>
  <si>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</si>
  <si>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</si>
  <si>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</si>
  <si>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</si>
  <si>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</si>
  <si>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</si>
  <si>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</si>
  <si>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</si>
  <si>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</si>
  <si>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</si>
  <si>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</si>
  <si>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</si>
  <si>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</si>
  <si>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</si>
  <si>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</si>
  <si>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</si>
  <si>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</si>
  <si>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</si>
  <si>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</si>
  <si>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</si>
  <si>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</si>
  <si>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</si>
  <si>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</si>
  <si>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</si>
  <si>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</si>
  <si>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</si>
  <si>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</si>
  <si>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</si>
  <si>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</si>
  <si>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</si>
  <si>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</si>
  <si>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</si>
  <si>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</si>
  <si>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</si>
  <si>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</si>
  <si>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</si>
  <si>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</si>
  <si>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</si>
  <si>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</si>
  <si>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</si>
  <si>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</si>
  <si>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</si>
  <si>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</si>
  <si>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</si>
  <si>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</si>
  <si>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</si>
  <si>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</si>
  <si>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</si>
  <si>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</si>
  <si>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</si>
  <si>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</si>
  <si>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</si>
  <si>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</si>
  <si>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</si>
  <si>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</si>
  <si>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</si>
  <si>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</si>
  <si>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</si>
  <si>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</si>
  <si>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</si>
  <si>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</si>
  <si>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</si>
  <si>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</si>
  <si>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</si>
  <si>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</si>
  <si>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</si>
  <si>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</si>
  <si>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</si>
  <si>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</si>
  <si>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</si>
  <si>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</si>
  <si>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</si>
  <si>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</si>
  <si>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</si>
  <si>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</si>
  <si>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</si>
  <si>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</si>
  <si>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</si>
  <si>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</si>
  <si>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</si>
  <si>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</si>
  <si>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</si>
  <si>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</si>
  <si>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</si>
  <si>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</si>
  <si>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</si>
  <si>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</si>
  <si>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</si>
  <si>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</si>
  <si>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</si>
  <si>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</si>
  <si>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</si>
  <si>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</si>
  <si>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</si>
  <si>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</si>
  <si>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</si>
  <si>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</si>
  <si>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</si>
  <si>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</si>
  <si>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</si>
  <si>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</si>
  <si>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</si>
  <si>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</si>
  <si>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</si>
  <si>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</si>
  <si>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</si>
  <si>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</si>
  <si>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</si>
  <si>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</si>
  <si>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</si>
  <si>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</si>
  <si>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</si>
  <si>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</si>
  <si>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</si>
  <si>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</si>
  <si>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</si>
  <si>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</si>
  <si>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</si>
  <si>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</si>
  <si>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</si>
  <si>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</si>
  <si>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</si>
  <si>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</si>
  <si>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</si>
  <si>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</si>
  <si>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</si>
  <si>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</si>
  <si>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</si>
  <si>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</si>
  <si>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</si>
  <si>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</si>
  <si>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</si>
  <si>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</si>
  <si>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</si>
  <si>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</si>
  <si>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</si>
  <si>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</si>
  <si>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</si>
  <si>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</si>
  <si>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</si>
  <si>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</si>
  <si>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</si>
  <si>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</si>
  <si>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</si>
  <si>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</si>
  <si>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</si>
  <si>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</si>
  <si>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</si>
  <si>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</si>
  <si>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</si>
  <si>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</si>
  <si>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</si>
  <si>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</si>
  <si>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</si>
  <si>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</si>
  <si>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</si>
  <si>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</si>
  <si>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</si>
  <si>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</si>
  <si>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</si>
  <si>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</si>
  <si>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</si>
  <si>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</si>
  <si>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</si>
  <si>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</si>
  <si>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</si>
  <si>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</si>
  <si>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</si>
  <si>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</si>
  <si>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</si>
  <si>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</si>
  <si>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</si>
  <si>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</si>
  <si>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</si>
  <si>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</si>
  <si>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</si>
  <si>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</si>
  <si>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</si>
  <si>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</si>
  <si>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</si>
  <si>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</si>
  <si>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</si>
  <si>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</si>
  <si>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</si>
  <si>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</si>
  <si>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</si>
  <si>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</si>
  <si>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</si>
  <si>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</si>
  <si>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</si>
  <si>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</si>
  <si>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</si>
  <si>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</si>
  <si>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</si>
  <si>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</si>
  <si>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</si>
  <si>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</si>
  <si>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</si>
  <si>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</si>
  <si>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</si>
  <si>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</si>
  <si>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</si>
  <si>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</si>
  <si>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</si>
  <si>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</si>
  <si>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</si>
  <si>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</si>
  <si>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</si>
  <si>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</si>
  <si>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</si>
  <si>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</si>
  <si>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</si>
  <si>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</si>
  <si>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</si>
  <si>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</si>
  <si>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</si>
  <si>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</si>
  <si>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</si>
  <si>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</si>
  <si>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</si>
  <si>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</si>
  <si>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</si>
  <si>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</si>
  <si>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</si>
  <si>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</si>
  <si>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</si>
  <si>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</si>
  <si>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</si>
  <si>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</si>
  <si>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</si>
  <si>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</si>
  <si>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</si>
  <si>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</si>
  <si>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</si>
  <si>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</si>
  <si>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</si>
  <si>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</si>
  <si>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</si>
  <si>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</si>
  <si>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</si>
  <si>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</si>
  <si>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</si>
  <si>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</si>
  <si>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</si>
  <si>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</si>
  <si>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</si>
  <si>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</si>
  <si>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</si>
  <si>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</si>
  <si>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</si>
  <si>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</si>
  <si>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</si>
  <si>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</si>
  <si>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</si>
  <si>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</si>
  <si>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</si>
  <si>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</si>
  <si>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</si>
  <si>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</si>
  <si>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</si>
  <si>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</si>
  <si>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</si>
  <si>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</si>
  <si>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</si>
  <si>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</si>
  <si>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</si>
  <si>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</si>
  <si>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</si>
  <si>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</si>
  <si>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</si>
  <si>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</si>
  <si>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</si>
  <si>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</si>
  <si>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</si>
  <si>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</si>
  <si>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</si>
  <si>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</si>
  <si>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</si>
  <si>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</si>
  <si>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</si>
  <si>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</si>
  <si>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</si>
  <si>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</si>
  <si>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</si>
  <si>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</si>
  <si>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</si>
  <si>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</si>
  <si>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</si>
  <si>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</si>
  <si>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</si>
  <si>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</si>
  <si>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</si>
  <si>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</si>
  <si>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</si>
  <si>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</si>
  <si>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</si>
  <si>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</si>
  <si>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</si>
  <si>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</si>
  <si>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</si>
  <si>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</si>
  <si>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</si>
  <si>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</si>
  <si>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</si>
  <si>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</si>
  <si>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</si>
  <si>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</si>
  <si>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</si>
  <si>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</si>
  <si>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</si>
  <si>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</si>
  <si>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</si>
  <si>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</si>
  <si>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</si>
  <si>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</si>
  <si>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</si>
  <si>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</si>
  <si>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</si>
  <si>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</si>
  <si>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</si>
  <si>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</si>
  <si>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</si>
  <si>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</si>
  <si>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</si>
  <si>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</si>
  <si>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</si>
  <si>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</si>
  <si>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</si>
  <si>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</si>
  <si>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</si>
  <si>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</si>
  <si>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</si>
  <si>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</si>
  <si>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</si>
  <si>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</si>
  <si>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</si>
  <si>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</si>
  <si>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</si>
  <si>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</si>
  <si>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</si>
  <si>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</si>
  <si>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</si>
  <si>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</si>
  <si>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</si>
  <si>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</si>
  <si>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</si>
  <si>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</si>
  <si>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</si>
  <si>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</si>
  <si>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</si>
  <si>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</si>
  <si>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</si>
  <si>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</si>
  <si>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</si>
  <si>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</si>
  <si>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</si>
  <si>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</si>
  <si>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</si>
  <si>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</si>
  <si>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</si>
  <si>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</si>
  <si>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</si>
  <si>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</si>
  <si>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</si>
  <si>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</si>
  <si>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</si>
  <si>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</si>
  <si>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</si>
  <si>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</si>
  <si>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</si>
  <si>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</si>
  <si>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</si>
  <si>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</si>
  <si>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</si>
  <si>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</si>
  <si>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</si>
  <si>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</si>
  <si>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</si>
  <si>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</si>
  <si>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</si>
  <si>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</si>
  <si>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</si>
  <si>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</si>
  <si>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</si>
  <si>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</si>
  <si>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</si>
  <si>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</si>
  <si>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</si>
  <si>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</si>
  <si>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</si>
  <si>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</si>
  <si>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</si>
  <si>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</si>
  <si>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</si>
  <si>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</si>
  <si>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</si>
  <si>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</si>
  <si>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</si>
  <si>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</si>
  <si>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</si>
  <si>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</si>
  <si>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</si>
  <si>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</si>
  <si>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</si>
  <si>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</si>
  <si>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</si>
  <si>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</si>
  <si>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</si>
  <si>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</si>
  <si>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</si>
  <si>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</si>
  <si>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</si>
  <si>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</si>
  <si>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</si>
  <si>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</si>
  <si>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</si>
  <si>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</si>
  <si>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</si>
  <si>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</si>
  <si>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</si>
  <si>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</si>
  <si>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</si>
  <si>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</si>
  <si>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</si>
  <si>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</si>
  <si>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</si>
  <si>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</si>
  <si>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</si>
  <si>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</si>
  <si>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</si>
  <si>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</si>
  <si>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</si>
  <si>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</si>
  <si>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</si>
  <si>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</si>
  <si>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</si>
  <si>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</si>
  <si>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</si>
  <si>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</si>
  <si>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</si>
  <si>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</si>
  <si>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</si>
  <si>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</si>
  <si>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</si>
  <si>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</si>
  <si>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</si>
  <si>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</si>
  <si>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</si>
  <si>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</si>
  <si>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</si>
  <si>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</si>
  <si>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</si>
  <si>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</si>
  <si>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</si>
  <si>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</si>
  <si>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</si>
  <si>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</si>
  <si>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</si>
  <si>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</si>
  <si>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</si>
  <si>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</si>
  <si>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</si>
  <si>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</si>
  <si>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</si>
  <si>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</si>
  <si>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</si>
  <si>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</si>
  <si>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</si>
  <si>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</si>
  <si>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</si>
  <si>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</si>
  <si>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</si>
  <si>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</si>
  <si>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</si>
  <si>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</si>
  <si>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</si>
  <si>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</si>
  <si>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</si>
  <si>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</si>
  <si>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</si>
  <si>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</si>
  <si>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</si>
  <si>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</si>
  <si>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</si>
  <si>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</si>
  <si>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</si>
  <si>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</si>
  <si>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</si>
  <si>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</si>
  <si>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</si>
  <si>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</si>
  <si>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</si>
  <si>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</si>
  <si>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</si>
  <si>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</si>
  <si>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</si>
  <si>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</si>
  <si>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</si>
  <si>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</si>
  <si>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</si>
  <si>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</si>
  <si>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</si>
  <si>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</si>
  <si>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</si>
  <si>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</si>
  <si>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</si>
  <si>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</si>
  <si>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</si>
  <si>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</si>
  <si>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</si>
  <si>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</si>
  <si>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</si>
  <si>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</si>
  <si>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</si>
  <si>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</si>
  <si>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</si>
  <si>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</si>
  <si>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</si>
  <si>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</si>
  <si>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</si>
  <si>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</si>
  <si>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</si>
  <si>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</si>
  <si>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</si>
  <si>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</si>
  <si>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</si>
  <si>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</si>
  <si>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</si>
  <si>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</si>
  <si>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</si>
  <si>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</si>
  <si>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</si>
  <si>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</si>
  <si>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</si>
  <si>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</si>
  <si>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</si>
  <si>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</si>
  <si>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</si>
  <si>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</si>
  <si>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</si>
  <si>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</si>
  <si>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</si>
  <si>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</si>
  <si>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</si>
  <si>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</si>
  <si>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</si>
  <si>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</si>
  <si>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</si>
  <si>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</si>
  <si>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</si>
  <si>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</si>
  <si>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</si>
  <si>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</si>
  <si>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</si>
  <si>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</si>
  <si>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</si>
  <si>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</si>
  <si>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</si>
  <si>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</si>
  <si>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</si>
  <si>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</si>
  <si>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</si>
  <si>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</si>
  <si>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</si>
  <si>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</si>
  <si>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</si>
  <si>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</si>
  <si>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</si>
  <si>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</si>
  <si>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</si>
  <si>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</si>
  <si>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</si>
  <si>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</si>
  <si>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</si>
  <si>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</si>
  <si>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</si>
  <si>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</si>
  <si>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</si>
  <si>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</si>
  <si>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</si>
  <si>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</si>
  <si>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</si>
  <si>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</si>
  <si>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</si>
  <si>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</si>
  <si>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</si>
  <si>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</si>
  <si>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</si>
  <si>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</si>
  <si>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</si>
  <si>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</si>
  <si>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</si>
  <si>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</si>
  <si>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</si>
  <si>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</si>
  <si>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</si>
  <si>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</si>
  <si>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</si>
  <si>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</si>
  <si>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</si>
  <si>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</si>
  <si>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</si>
  <si>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</si>
  <si>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</si>
  <si>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</si>
  <si>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</si>
  <si>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</si>
  <si>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</si>
  <si>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</si>
  <si>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</si>
  <si>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</si>
  <si>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</si>
  <si>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</si>
  <si>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</si>
  <si>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</si>
  <si>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</si>
  <si>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</si>
  <si>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</si>
  <si>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</si>
  <si>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</si>
  <si>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</si>
  <si>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</si>
  <si>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</si>
  <si>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</si>
  <si>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</si>
  <si>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</si>
  <si>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</si>
  <si>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</si>
  <si>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</si>
  <si>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</si>
  <si>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</si>
  <si>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</si>
  <si>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</si>
  <si>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</si>
  <si>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</si>
  <si>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</si>
  <si>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</si>
  <si>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</si>
  <si>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</si>
  <si>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</si>
  <si>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</si>
  <si>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</si>
  <si>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</si>
  <si>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</si>
  <si>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</si>
  <si>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</si>
  <si>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</si>
  <si>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</si>
  <si>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</si>
  <si>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</si>
  <si>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</si>
  <si>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</si>
  <si>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</si>
  <si>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</si>
  <si>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</si>
  <si>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</si>
  <si>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</si>
  <si>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</si>
  <si>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</si>
  <si>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</si>
  <si>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</si>
  <si>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</si>
  <si>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</si>
  <si>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</si>
  <si>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</si>
  <si>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</si>
  <si>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</si>
  <si>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</si>
  <si>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</si>
  <si>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</si>
  <si>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</si>
  <si>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</si>
  <si>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</si>
  <si>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</si>
  <si>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</si>
  <si>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</si>
  <si>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</si>
  <si>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</si>
  <si>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</si>
  <si>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</si>
  <si>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</si>
  <si>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</si>
  <si>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</si>
  <si>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</si>
  <si>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</si>
  <si>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</si>
  <si>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</si>
  <si>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</si>
  <si>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</si>
  <si>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</si>
  <si>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</si>
  <si>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</si>
  <si>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</si>
  <si>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</si>
  <si>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</si>
  <si>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</si>
  <si>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</si>
  <si>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</si>
  <si>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</si>
  <si>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</si>
  <si>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</si>
  <si>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</si>
  <si>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</si>
  <si>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</si>
  <si>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</si>
  <si>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</si>
  <si>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</si>
  <si>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</si>
  <si>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</si>
  <si>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</si>
  <si>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</si>
  <si>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</si>
  <si>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</si>
  <si>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</si>
  <si>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</si>
  <si>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</si>
  <si>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</si>
  <si>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</si>
  <si>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</si>
  <si>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</si>
  <si>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</si>
  <si>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</si>
  <si>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</si>
  <si>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</si>
  <si>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</si>
  <si>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</si>
  <si>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</si>
  <si>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</si>
  <si>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</si>
  <si>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</si>
  <si>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</si>
  <si>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</si>
  <si>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</si>
  <si>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</si>
  <si>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</si>
  <si>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</si>
  <si>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</si>
  <si>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</si>
  <si>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</si>
  <si>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</si>
  <si>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</si>
  <si>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</si>
  <si>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</si>
  <si>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</si>
  <si>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</si>
  <si>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</si>
  <si>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</si>
  <si>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</si>
  <si>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</si>
  <si>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</si>
  <si>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</si>
  <si>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</si>
  <si>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</si>
  <si>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</si>
  <si>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</si>
  <si>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</si>
  <si>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</si>
  <si>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</si>
  <si>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</si>
  <si>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</si>
  <si>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</si>
  <si>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</si>
  <si>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</si>
  <si>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</si>
  <si>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</si>
  <si>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</si>
  <si>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</si>
  <si>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</si>
  <si>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</si>
  <si>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</si>
  <si>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</si>
  <si>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</si>
  <si>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</si>
  <si>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</si>
  <si>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</si>
  <si>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</si>
  <si>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</si>
  <si>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</si>
  <si>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</si>
  <si>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</si>
  <si>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</si>
  <si>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</si>
  <si>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</si>
  <si>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</si>
  <si>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</si>
  <si>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</si>
  <si>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</si>
  <si>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</si>
  <si>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</si>
  <si>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</si>
  <si>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</si>
  <si>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</si>
  <si>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</si>
  <si>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</si>
  <si>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</si>
  <si>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</si>
  <si>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</si>
  <si>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</si>
  <si>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</si>
  <si>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</si>
  <si>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</si>
  <si>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</si>
  <si>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</si>
  <si>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</si>
  <si>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</si>
  <si>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</si>
  <si>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</si>
  <si>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</si>
  <si>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</si>
  <si>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</si>
  <si>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</si>
  <si>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</si>
  <si>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</si>
  <si>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</si>
  <si>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</si>
  <si>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</si>
  <si>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</si>
  <si>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</si>
  <si>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</si>
  <si>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</si>
  <si>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</si>
  <si>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</si>
  <si>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</si>
  <si>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</si>
  <si>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</si>
  <si>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</si>
  <si>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</si>
  <si>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</si>
  <si>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</si>
  <si>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</si>
  <si>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</si>
  <si>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</si>
  <si>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</si>
  <si>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</si>
  <si>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</si>
  <si>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</si>
  <si>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</si>
  <si>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</si>
  <si>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</si>
  <si>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</si>
  <si>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</si>
  <si>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</si>
  <si>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</si>
  <si>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</si>
  <si>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</si>
  <si>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</si>
  <si>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</si>
  <si>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</si>
  <si>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</si>
  <si>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</si>
  <si>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</si>
  <si>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</si>
  <si>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</si>
  <si>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</si>
  <si>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</si>
  <si>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</si>
  <si>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</si>
  <si>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</si>
  <si>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</si>
  <si>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</si>
  <si>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</si>
  <si>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</si>
  <si>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</si>
  <si>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</si>
  <si>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</si>
  <si>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</si>
  <si>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</si>
  <si>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</si>
  <si>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</si>
  <si>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</si>
  <si>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</si>
  <si>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</si>
  <si>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</si>
  <si>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</si>
  <si>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</si>
  <si>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</si>
  <si>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</si>
  <si>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</si>
  <si>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</si>
  <si>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</si>
  <si>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</si>
  <si>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</si>
  <si>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</si>
  <si>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</si>
  <si>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</si>
  <si>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</si>
  <si>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</si>
  <si>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</si>
  <si>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</si>
  <si>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</si>
  <si>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</si>
  <si>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</si>
  <si>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</si>
  <si>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</si>
  <si>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</si>
  <si>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</si>
  <si>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</si>
  <si>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</si>
  <si>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</si>
  <si>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</si>
  <si>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</si>
  <si>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</si>
  <si>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</si>
  <si>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</si>
  <si>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</si>
  <si>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</si>
  <si>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</si>
  <si>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</si>
  <si>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</si>
  <si>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</si>
  <si>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</si>
  <si>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</si>
  <si>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</si>
  <si>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</si>
  <si>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</si>
  <si>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</si>
  <si>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</si>
  <si>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</si>
  <si>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</si>
  <si>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</si>
  <si>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</si>
  <si>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</si>
  <si>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</si>
  <si>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</si>
  <si>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</si>
  <si>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</si>
  <si>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</si>
  <si>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</si>
  <si>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</si>
  <si>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</si>
  <si>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</si>
  <si>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</si>
  <si>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</si>
  <si>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</si>
  <si>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</si>
  <si>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</si>
  <si>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</si>
  <si>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</si>
  <si>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</si>
  <si>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</si>
  <si>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</si>
  <si>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</si>
  <si>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</si>
  <si>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</si>
  <si>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</si>
  <si>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</si>
  <si>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</si>
  <si>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</si>
  <si>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</si>
  <si>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</si>
  <si>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</si>
  <si>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</si>
  <si>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</si>
  <si>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</si>
  <si>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</si>
  <si>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</si>
  <si>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</si>
  <si>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</si>
  <si>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</si>
  <si>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</si>
  <si>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</si>
  <si>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</si>
  <si>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</si>
  <si>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</si>
  <si>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</si>
  <si>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</si>
  <si>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</si>
  <si>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</si>
  <si>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</si>
  <si>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</si>
  <si>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</si>
  <si>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</si>
  <si>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</si>
  <si>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</si>
  <si>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</si>
  <si>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</si>
  <si>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</si>
  <si>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</si>
  <si>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</si>
  <si>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</si>
  <si>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</si>
  <si>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</si>
  <si>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</si>
  <si>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</si>
  <si>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</si>
  <si>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</si>
  <si>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</si>
  <si>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</si>
  <si>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</si>
  <si>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</si>
  <si>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</si>
  <si>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</si>
  <si>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</si>
  <si>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</si>
  <si>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</si>
  <si>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</si>
  <si>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</si>
  <si>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</si>
  <si>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</si>
  <si>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</si>
  <si>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</si>
  <si>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</si>
  <si>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</si>
  <si>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</si>
  <si>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</si>
  <si>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</si>
  <si>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</si>
  <si>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</si>
  <si>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</si>
  <si>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</si>
  <si>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</si>
  <si>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</si>
  <si>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</si>
  <si>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</si>
  <si>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</si>
  <si>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</si>
  <si>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</si>
  <si>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</si>
  <si>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</si>
  <si>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</si>
  <si>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</si>
  <si>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</si>
  <si>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</si>
  <si>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</si>
  <si>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</si>
  <si>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</si>
  <si>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</si>
  <si>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</si>
  <si>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</si>
  <si>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</si>
  <si>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</si>
  <si>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</si>
  <si>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</si>
  <si>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</si>
  <si>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</si>
  <si>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</si>
  <si>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</si>
  <si>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</si>
  <si>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</si>
  <si>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</si>
  <si>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</si>
  <si>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</si>
  <si>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</si>
  <si>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</si>
  <si>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</si>
  <si>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</si>
  <si>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</si>
  <si>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</si>
  <si>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</si>
  <si>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</si>
  <si>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</si>
  <si>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</si>
  <si>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</si>
  <si>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</si>
  <si>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</si>
  <si>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</si>
  <si>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</si>
  <si>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</si>
  <si>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</si>
  <si>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</si>
  <si>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</si>
  <si>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</si>
  <si>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</si>
  <si>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</si>
  <si>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</si>
  <si>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</si>
  <si>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</si>
  <si>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</si>
  <si>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</si>
  <si>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</si>
  <si>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</si>
  <si>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</si>
  <si>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</si>
  <si>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</si>
  <si>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</si>
  <si>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</si>
  <si>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</si>
  <si>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</si>
  <si>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</si>
  <si>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</si>
  <si>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</si>
  <si>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</si>
  <si>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</si>
  <si>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</si>
  <si>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</si>
  <si>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</si>
  <si>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</si>
  <si>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</si>
  <si>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</si>
  <si>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</si>
  <si>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</si>
  <si>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</si>
  <si>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</si>
  <si>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</si>
  <si>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</si>
  <si>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</si>
  <si>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</si>
  <si>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</si>
  <si>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</si>
  <si>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</si>
  <si>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</si>
  <si>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</si>
  <si>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</si>
  <si>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</si>
  <si>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</si>
  <si>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</si>
  <si>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</si>
  <si>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</si>
  <si>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</si>
  <si>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</si>
  <si>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</si>
  <si>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</si>
  <si>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</si>
  <si>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</si>
  <si>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</si>
  <si>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</si>
  <si>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</si>
  <si>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</si>
  <si>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</si>
  <si>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</si>
  <si>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</si>
  <si>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</si>
  <si>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</si>
  <si>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</si>
  <si>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</si>
  <si>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</si>
  <si>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</si>
  <si>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</si>
  <si>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</si>
  <si>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</si>
  <si>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</si>
  <si>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</si>
  <si>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</si>
  <si>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</si>
  <si>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</si>
  <si>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</si>
  <si>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</si>
  <si>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</si>
  <si>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</si>
  <si>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</si>
  <si>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</si>
  <si>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</si>
  <si>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</si>
  <si>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</si>
  <si>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</si>
  <si>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</si>
  <si>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</si>
  <si>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</si>
  <si>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</si>
  <si>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</si>
  <si>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</si>
  <si>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</si>
  <si>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</si>
  <si>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</si>
  <si>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</si>
  <si>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</si>
  <si>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</si>
  <si>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</si>
  <si>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</si>
  <si>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</si>
  <si>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</si>
  <si>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</si>
  <si>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</si>
  <si>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</si>
  <si>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</si>
  <si>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</si>
  <si>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</si>
  <si>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</si>
  <si>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</si>
  <si>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</si>
  <si>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</si>
  <si>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</si>
  <si>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</si>
  <si>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</si>
  <si>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</si>
  <si>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</si>
  <si>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</si>
  <si>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</si>
  <si>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</si>
  <si>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</si>
  <si>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</si>
  <si>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</si>
  <si>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</si>
  <si>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</si>
  <si>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</si>
  <si>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</si>
  <si>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</si>
  <si>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</si>
  <si>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</si>
  <si>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</si>
  <si>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</si>
  <si>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</si>
  <si>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</si>
  <si>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</si>
  <si>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</si>
  <si>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</si>
  <si>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</si>
  <si>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</si>
  <si>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</si>
  <si>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</si>
  <si>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</si>
  <si>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</si>
  <si>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</si>
  <si>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</si>
  <si>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</si>
  <si>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</si>
  <si>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</si>
  <si>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</si>
  <si>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</si>
  <si>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</si>
  <si>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</si>
  <si>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</si>
  <si>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</si>
  <si>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</si>
  <si>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</si>
  <si>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</si>
  <si>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</si>
  <si>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</si>
  <si>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</si>
  <si>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</si>
  <si>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</si>
  <si>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</si>
  <si>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</si>
  <si>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</si>
  <si>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</si>
  <si>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</si>
  <si>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</si>
  <si>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</si>
  <si>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</si>
  <si>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</si>
  <si>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</si>
  <si>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</si>
  <si>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</si>
  <si>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</si>
  <si>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</si>
  <si>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</si>
  <si>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</si>
  <si>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</si>
  <si>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</si>
  <si>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</si>
  <si>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</si>
  <si>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</si>
  <si>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</si>
  <si>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</si>
  <si>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</si>
  <si>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</si>
  <si>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</si>
  <si>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</si>
  <si>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</si>
  <si>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</si>
  <si>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</si>
  <si>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</si>
  <si>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</si>
  <si>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</si>
  <si>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</si>
  <si>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</si>
  <si>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</si>
  <si>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</si>
  <si>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</si>
  <si>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</si>
  <si>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</si>
  <si>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</si>
  <si>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</si>
  <si>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</si>
  <si>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</si>
  <si>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</si>
  <si>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</si>
  <si>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</si>
  <si>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</si>
  <si>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</si>
  <si>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</si>
  <si>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</si>
  <si>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</si>
  <si>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</si>
  <si>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</si>
  <si>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</si>
  <si>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</si>
  <si>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</si>
  <si>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</si>
  <si>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</si>
  <si>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</si>
  <si>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</si>
  <si>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</si>
  <si>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</si>
  <si>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</si>
  <si>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</si>
  <si>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</si>
  <si>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</si>
  <si>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</si>
  <si>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</si>
  <si>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</si>
  <si>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</si>
  <si>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</si>
  <si>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</si>
  <si>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</si>
  <si>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</si>
  <si>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</si>
  <si>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</si>
  <si>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</si>
  <si>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</si>
  <si>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</si>
  <si>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</si>
  <si>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</si>
  <si>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</si>
  <si>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</si>
  <si>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</si>
  <si>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</si>
  <si>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</si>
  <si>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</si>
  <si>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</si>
  <si>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</si>
  <si>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</si>
  <si>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</si>
  <si>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</si>
  <si>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</si>
  <si>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</si>
  <si>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</si>
  <si>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</si>
  <si>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</si>
  <si>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</si>
  <si>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</si>
  <si>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</si>
  <si>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</si>
  <si>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</si>
  <si>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</si>
  <si>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</si>
  <si>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</si>
  <si>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</si>
  <si>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</si>
  <si>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</si>
  <si>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</si>
  <si>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</si>
  <si>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</si>
  <si>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</si>
  <si>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</si>
  <si>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</si>
  <si>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</si>
  <si>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</si>
  <si>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</si>
  <si>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</si>
  <si>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</si>
  <si>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</si>
  <si>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</si>
  <si>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</si>
  <si>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</si>
  <si>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</si>
  <si>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</si>
  <si>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</si>
  <si>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</si>
  <si>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</si>
  <si>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</si>
  <si>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</si>
  <si>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</si>
  <si>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</si>
  <si>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</si>
  <si>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</si>
  <si>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</si>
  <si>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</si>
  <si>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</si>
  <si>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</si>
  <si>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</si>
  <si>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</si>
  <si>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</si>
  <si>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</si>
  <si>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</si>
  <si>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</si>
  <si>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</si>
  <si>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</si>
  <si>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</si>
  <si>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</si>
  <si>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</si>
  <si>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</si>
  <si>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</si>
  <si>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</si>
  <si>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</si>
  <si>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</si>
  <si>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</si>
  <si>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</si>
  <si>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</si>
  <si>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</si>
  <si>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</si>
  <si>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</si>
  <si>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</si>
  <si>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</si>
  <si>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</si>
  <si>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</si>
  <si>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</si>
  <si>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</si>
  <si>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</si>
  <si>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</si>
  <si>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</si>
  <si>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</si>
  <si>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</si>
  <si>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</si>
  <si>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</si>
  <si>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</si>
  <si>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</si>
  <si>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</si>
  <si>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</si>
  <si>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</si>
  <si>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</si>
  <si>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</si>
  <si>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</si>
  <si>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</si>
  <si>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</si>
  <si>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</si>
  <si>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</si>
  <si>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</si>
  <si>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</si>
  <si>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</si>
  <si>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</si>
  <si>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</si>
  <si>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</si>
  <si>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</si>
  <si>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</si>
  <si>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</si>
  <si>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</si>
  <si>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</si>
  <si>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</si>
  <si>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</si>
  <si>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</si>
  <si>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</si>
  <si>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</si>
  <si>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</si>
  <si>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</si>
  <si>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</si>
  <si>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</si>
  <si>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</si>
  <si>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</si>
  <si>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</si>
  <si>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</si>
  <si>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</si>
  <si>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</si>
  <si>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</si>
  <si>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</si>
  <si>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</si>
  <si>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</si>
  <si>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</si>
  <si>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</si>
  <si>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</si>
  <si>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</si>
  <si>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</si>
  <si>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</si>
  <si>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</si>
  <si>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</si>
  <si>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</si>
  <si>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</si>
  <si>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</si>
  <si>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</si>
  <si>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</si>
  <si>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</si>
  <si>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</si>
  <si>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</si>
  <si>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</si>
  <si>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</si>
  <si>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</si>
  <si>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</si>
  <si>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</si>
  <si>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</si>
  <si>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</si>
  <si>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</si>
  <si>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</si>
  <si>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</si>
  <si>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</si>
  <si>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</si>
  <si>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</si>
  <si>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</si>
  <si>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</si>
  <si>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</si>
  <si>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</si>
  <si>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</si>
  <si>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</si>
  <si>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</si>
  <si>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</si>
  <si>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</si>
  <si>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</si>
  <si>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</si>
  <si>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</si>
  <si>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</si>
  <si>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</si>
  <si>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</si>
  <si>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</si>
  <si>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</si>
  <si>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</si>
  <si>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</si>
  <si>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</si>
  <si>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</si>
  <si>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</si>
  <si>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</si>
  <si>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</si>
  <si>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</si>
  <si>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</si>
  <si>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</si>
  <si>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</si>
  <si>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</si>
  <si>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</si>
  <si>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</si>
  <si>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</si>
  <si>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</si>
  <si>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</si>
  <si>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</si>
  <si>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</si>
  <si>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</si>
  <si>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</si>
  <si>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</si>
  <si>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</si>
  <si>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</si>
  <si>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</si>
  <si>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</si>
  <si>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</si>
  <si>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</si>
  <si>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</si>
  <si>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</si>
  <si>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</si>
  <si>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</si>
  <si>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</si>
  <si>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</si>
  <si>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</si>
  <si>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</si>
  <si>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</si>
  <si>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</si>
  <si>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</si>
  <si>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</si>
  <si>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</si>
  <si>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</si>
  <si>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</si>
  <si>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</si>
  <si>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</si>
  <si>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</si>
  <si>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</si>
  <si>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</si>
  <si>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</si>
  <si>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</si>
  <si>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</si>
  <si>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</si>
  <si>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</si>
  <si>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</si>
  <si>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</si>
  <si>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</si>
  <si>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</si>
  <si>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</si>
  <si>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</si>
  <si>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</si>
  <si>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</si>
  <si>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</si>
  <si>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</si>
  <si>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</si>
  <si>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</si>
  <si>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</si>
  <si>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</si>
  <si>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</si>
  <si>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</si>
  <si>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</si>
  <si>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</si>
  <si>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</si>
  <si>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</si>
  <si>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</si>
  <si>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</si>
  <si>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</si>
  <si>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</si>
  <si>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</si>
  <si>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</si>
  <si>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</si>
  <si>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</si>
  <si>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</si>
  <si>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</si>
  <si>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</si>
  <si>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</si>
  <si>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</si>
  <si>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</si>
  <si>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</si>
  <si>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</si>
  <si>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</si>
  <si>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</si>
  <si>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</si>
  <si>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</si>
  <si>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</si>
  <si>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</si>
  <si>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</si>
  <si>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</si>
  <si>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</si>
  <si>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</si>
  <si>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</si>
  <si>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</si>
  <si>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</si>
  <si>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</si>
  <si>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</si>
  <si>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</si>
  <si>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</si>
  <si>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</si>
  <si>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</si>
  <si>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</si>
  <si>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</si>
  <si>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</si>
  <si>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</si>
  <si>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</si>
  <si>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</si>
  <si>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</si>
  <si>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</si>
  <si>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</si>
  <si>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</si>
  <si>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</si>
  <si>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</si>
  <si>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</si>
  <si>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</si>
  <si>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</si>
  <si>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</si>
  <si>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</si>
  <si>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</si>
  <si>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</si>
  <si>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</si>
  <si>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</si>
  <si>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</si>
  <si>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</si>
  <si>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</si>
  <si>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</si>
  <si>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</si>
  <si>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</si>
  <si>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</si>
  <si>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</si>
  <si>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</si>
  <si>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</si>
  <si>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</si>
  <si>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</si>
  <si>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</si>
  <si>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</si>
  <si>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</si>
  <si>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</si>
  <si>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</si>
  <si>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</si>
  <si>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</si>
  <si>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</si>
  <si>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</si>
  <si>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</si>
  <si>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</si>
  <si>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</si>
  <si>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</si>
  <si>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</si>
  <si>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</si>
  <si>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</si>
  <si>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</si>
  <si>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</si>
  <si>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</si>
  <si>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</si>
  <si>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</si>
  <si>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</si>
  <si>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</si>
  <si>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</si>
  <si>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</si>
  <si>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</si>
  <si>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</si>
  <si>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</si>
  <si>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</si>
  <si>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</si>
  <si>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</si>
  <si>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</si>
  <si>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</si>
  <si>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</si>
  <si>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</si>
  <si>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</si>
  <si>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</si>
  <si>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</si>
  <si>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</si>
  <si>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</si>
  <si>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</si>
  <si>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</si>
  <si>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</si>
  <si>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</si>
  <si>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</si>
  <si>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</si>
  <si>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</si>
  <si>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</si>
  <si>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</si>
  <si>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</si>
  <si>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</si>
  <si>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</si>
  <si>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</si>
  <si>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</si>
  <si>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</si>
  <si>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</si>
  <si>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</si>
  <si>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</si>
  <si>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</si>
  <si>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</si>
  <si>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</si>
  <si>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</si>
  <si>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</si>
  <si>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</si>
  <si>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</si>
  <si>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</si>
  <si>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</si>
  <si>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</si>
  <si>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</si>
  <si>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</si>
  <si>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</si>
  <si>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</si>
  <si>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</si>
  <si>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</si>
  <si>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</si>
  <si>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</si>
  <si>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</si>
  <si>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</si>
  <si>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</si>
  <si>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</si>
  <si>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</si>
  <si>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</si>
  <si>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</si>
  <si>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</si>
  <si>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</si>
  <si>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</si>
  <si>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</si>
  <si>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</si>
  <si>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</si>
  <si>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</si>
  <si>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</si>
  <si>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</si>
  <si>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</si>
  <si>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</si>
  <si>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</si>
  <si>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</si>
  <si>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</si>
  <si>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</si>
  <si>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</si>
  <si>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</si>
  <si>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</si>
  <si>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</si>
  <si>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</si>
  <si>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</si>
  <si>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</si>
  <si>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</si>
  <si>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</si>
  <si>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</si>
  <si>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</si>
  <si>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</si>
  <si>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</si>
  <si>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</si>
  <si>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</si>
  <si>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</si>
  <si>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</si>
  <si>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</si>
  <si>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</si>
  <si>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</si>
  <si>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</si>
  <si>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</si>
  <si>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</si>
  <si>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</si>
  <si>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</si>
  <si>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</si>
  <si>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</si>
  <si>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</si>
  <si>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</si>
  <si>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</si>
  <si>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</si>
  <si>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</si>
  <si>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</si>
  <si>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</si>
  <si>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</si>
  <si>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</si>
  <si>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</si>
  <si>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</si>
  <si>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</si>
  <si>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</si>
  <si>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</si>
  <si>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</si>
  <si>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</si>
  <si>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</si>
  <si>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</si>
  <si>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</si>
  <si>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</si>
  <si>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</si>
  <si>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</si>
  <si>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</si>
  <si>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</si>
  <si>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</si>
  <si>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</si>
  <si>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</si>
  <si>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</si>
  <si>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</si>
  <si>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</si>
  <si>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</si>
  <si>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</si>
  <si>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</si>
  <si>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</si>
  <si>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</si>
  <si>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</si>
  <si>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</si>
  <si>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</si>
  <si>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</si>
  <si>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</si>
  <si>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</si>
  <si>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</si>
  <si>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</si>
  <si>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</si>
  <si>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</si>
  <si>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</si>
  <si>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</si>
  <si>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</si>
  <si>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</si>
  <si>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</si>
  <si>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</si>
  <si>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</si>
  <si>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</si>
  <si>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</si>
  <si>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</si>
  <si>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</si>
  <si>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</si>
  <si>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</si>
  <si>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</si>
  <si>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</si>
  <si>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</si>
  <si>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</si>
  <si>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</si>
  <si>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</si>
  <si>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</si>
  <si>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</si>
  <si>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</si>
  <si>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</si>
  <si>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</si>
  <si>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</si>
  <si>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</si>
  <si>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</si>
  <si>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</si>
  <si>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</si>
  <si>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</si>
  <si>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</si>
  <si>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</si>
  <si>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</si>
  <si>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</si>
  <si>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</si>
  <si>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</si>
  <si>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</si>
  <si>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</si>
  <si>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</si>
  <si>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</si>
  <si>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</si>
  <si>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</si>
  <si>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</si>
  <si>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</si>
  <si>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</si>
  <si>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</si>
  <si>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</si>
  <si>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</si>
  <si>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</si>
  <si>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</si>
  <si>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</si>
  <si>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</si>
  <si>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</si>
  <si>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</si>
  <si>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</si>
  <si>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</si>
  <si>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</si>
  <si>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</si>
  <si>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</si>
  <si>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</si>
  <si>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</si>
  <si>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</si>
  <si>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</si>
  <si>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</si>
  <si>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</si>
  <si>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</si>
  <si>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</si>
  <si>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</si>
  <si>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</si>
  <si>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</si>
  <si>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</si>
  <si>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</si>
  <si>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</si>
  <si>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</si>
  <si>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</si>
  <si>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</si>
  <si>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</si>
  <si>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</si>
  <si>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</si>
  <si>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</si>
  <si>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</si>
  <si>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</si>
  <si>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</si>
  <si>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</si>
  <si>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</si>
  <si>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</si>
  <si>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</si>
  <si>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</si>
  <si>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</si>
  <si>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</si>
  <si>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</si>
  <si>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</si>
  <si>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</si>
  <si>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</si>
  <si>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</si>
  <si>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</si>
  <si>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</si>
  <si>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</si>
  <si>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</si>
  <si>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</si>
  <si>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</si>
  <si>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</si>
  <si>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</si>
  <si>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</si>
  <si>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</si>
  <si>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</si>
  <si>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</si>
  <si>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</si>
  <si>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</si>
  <si>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</si>
  <si>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</si>
  <si>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</si>
  <si>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</si>
  <si>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</si>
  <si>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</si>
  <si>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</si>
  <si>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</si>
  <si>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</si>
  <si>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</si>
  <si>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</si>
  <si>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</si>
  <si>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</si>
  <si>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</si>
  <si>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</si>
  <si>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</si>
  <si>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</si>
  <si>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</si>
  <si>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</si>
  <si>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</si>
  <si>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</si>
  <si>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</si>
  <si>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</si>
  <si>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</si>
  <si>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</si>
  <si>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</si>
  <si>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</si>
  <si>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</si>
  <si>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</si>
  <si>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</si>
  <si>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</si>
  <si>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</si>
  <si>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</si>
  <si>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</si>
  <si>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</si>
  <si>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</si>
  <si>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</si>
  <si>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</si>
  <si>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</si>
  <si>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</si>
  <si>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</si>
  <si>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</si>
  <si>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</si>
  <si>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</si>
  <si>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</si>
  <si>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</si>
  <si>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</si>
  <si>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</si>
  <si>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</si>
  <si>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</si>
  <si>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</si>
  <si>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</si>
  <si>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</si>
  <si>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</si>
  <si>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</si>
  <si>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</si>
  <si>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</si>
  <si>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</si>
  <si>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</si>
  <si>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</si>
  <si>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</si>
  <si>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</si>
  <si>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</si>
  <si>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</si>
  <si>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</si>
  <si>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</si>
  <si>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</si>
  <si>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</si>
  <si>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</si>
  <si>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</si>
  <si>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</si>
  <si>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</si>
  <si>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</si>
  <si>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</si>
  <si>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</si>
  <si>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</si>
  <si>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</si>
  <si>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</si>
  <si>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</si>
  <si>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</si>
  <si>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</si>
  <si>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</si>
  <si>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</si>
  <si>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</si>
  <si>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</si>
  <si>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</si>
  <si>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</si>
  <si>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</si>
  <si>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</si>
  <si>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</si>
  <si>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</si>
  <si>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</si>
  <si>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</si>
  <si>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</si>
  <si>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</si>
  <si>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</si>
  <si>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</si>
  <si>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</si>
  <si>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</si>
  <si>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</si>
  <si>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</si>
  <si>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</si>
  <si>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</si>
  <si>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</si>
  <si>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</si>
  <si>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</si>
  <si>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</si>
  <si>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</si>
  <si>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</si>
  <si>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</si>
  <si>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</si>
  <si>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</si>
  <si>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</si>
  <si>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</si>
  <si>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</si>
  <si>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</si>
  <si>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</si>
  <si>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</si>
  <si>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</si>
  <si>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</si>
  <si>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</si>
  <si>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</si>
  <si>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</si>
  <si>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</si>
  <si>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</si>
  <si>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</si>
  <si>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</si>
  <si>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</si>
  <si>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</si>
  <si>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</si>
  <si>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</si>
  <si>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</si>
  <si>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</si>
  <si>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</si>
  <si>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</si>
  <si>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</si>
  <si>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</si>
  <si>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</si>
  <si>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</si>
  <si>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</si>
  <si>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</si>
  <si>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</si>
  <si>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</si>
  <si>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</si>
  <si>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</si>
  <si>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</si>
  <si>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</si>
  <si>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</si>
  <si>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</si>
  <si>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</si>
  <si>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</si>
  <si>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</si>
  <si>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</si>
  <si>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</si>
  <si>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</si>
  <si>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</si>
  <si>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</si>
  <si>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</si>
  <si>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</si>
  <si>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</si>
  <si>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</si>
  <si>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</si>
  <si>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</si>
  <si>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</si>
  <si>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</si>
  <si>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</si>
  <si>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</si>
  <si>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</si>
  <si>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</si>
  <si>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</si>
  <si>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</si>
  <si>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</si>
  <si>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</si>
  <si>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</si>
  <si>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</si>
  <si>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</si>
  <si>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</si>
  <si>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</si>
  <si>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</si>
  <si>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</si>
  <si>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</si>
  <si>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</si>
  <si>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</si>
  <si>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</si>
  <si>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</si>
  <si>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</si>
  <si>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</si>
  <si>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</si>
  <si>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</si>
  <si>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</si>
  <si>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</si>
  <si>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</si>
  <si>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</si>
  <si>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</si>
  <si>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</si>
  <si>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</si>
  <si>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</si>
  <si>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</si>
  <si>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</si>
  <si>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</si>
  <si>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</si>
  <si>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</si>
  <si>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</si>
  <si>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</si>
  <si>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</si>
  <si>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</si>
  <si>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</si>
  <si>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</si>
  <si>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</si>
  <si>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</si>
  <si>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</si>
  <si>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</si>
  <si>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</si>
  <si>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</si>
  <si>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</si>
  <si>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</si>
  <si>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</si>
  <si>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</si>
  <si>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</si>
  <si>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</si>
  <si>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</si>
  <si>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</si>
  <si>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</si>
  <si>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</si>
  <si>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</si>
  <si>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</si>
  <si>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</si>
  <si>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</si>
  <si>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</si>
  <si>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</si>
  <si>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</si>
  <si>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</si>
  <si>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</si>
  <si>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</si>
  <si>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</si>
  <si>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</si>
  <si>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</si>
  <si>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</si>
  <si>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</si>
  <si>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</si>
  <si>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</si>
  <si>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</si>
  <si>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</si>
  <si>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</si>
  <si>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</si>
  <si>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</si>
  <si>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</si>
  <si>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</si>
  <si>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</si>
  <si>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</si>
  <si>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</si>
  <si>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</si>
  <si>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</si>
  <si>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</si>
  <si>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</si>
  <si>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</si>
  <si>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</si>
  <si>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</si>
  <si>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</si>
  <si>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</si>
  <si>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</si>
  <si>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</si>
  <si>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</si>
  <si>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</si>
  <si>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</si>
  <si>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</si>
  <si>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</si>
  <si>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</si>
  <si>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</si>
  <si>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</si>
  <si>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</si>
  <si>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</si>
  <si>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</si>
  <si>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</si>
  <si>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</si>
  <si>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</si>
  <si>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</si>
  <si>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</si>
  <si>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</si>
  <si>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</si>
  <si>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</si>
  <si>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</si>
  <si>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</si>
  <si>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</si>
  <si>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</si>
  <si>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</si>
  <si>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</si>
  <si>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</si>
  <si>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</si>
  <si>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</si>
  <si>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</si>
  <si>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</si>
  <si>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</si>
  <si>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</si>
  <si>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</si>
  <si>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</si>
  <si>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</si>
  <si>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</si>
  <si>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</si>
  <si>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</si>
  <si>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</si>
  <si>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</si>
  <si>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</si>
  <si>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</si>
  <si>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</si>
  <si>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</si>
  <si>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</si>
  <si>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</si>
  <si>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</si>
  <si>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</si>
  <si>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</si>
  <si>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</si>
  <si>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</si>
  <si>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</si>
  <si>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</si>
  <si>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</si>
  <si>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</si>
  <si>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</si>
  <si>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</si>
  <si>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</si>
  <si>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</si>
  <si>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</si>
  <si>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</si>
  <si>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</si>
  <si>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</si>
  <si>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</si>
  <si>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</si>
  <si>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</si>
  <si>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</si>
  <si>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</si>
  <si>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</si>
  <si>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</si>
  <si>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</si>
  <si>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</si>
  <si>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</si>
  <si>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</si>
  <si>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</si>
  <si>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</si>
  <si>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</si>
  <si>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</si>
  <si>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</si>
  <si>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</si>
  <si>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</si>
  <si>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</si>
  <si>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</si>
  <si>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</si>
  <si>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</si>
  <si>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</si>
  <si>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</si>
  <si>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</si>
  <si>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</si>
  <si>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</si>
  <si>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</si>
  <si>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</si>
  <si>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</si>
  <si>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</si>
  <si>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</si>
  <si>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</si>
  <si>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</si>
  <si>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</si>
  <si>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</si>
  <si>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</si>
  <si>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</si>
  <si>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</si>
  <si>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</si>
  <si>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</si>
  <si>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</si>
  <si>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</si>
  <si>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</si>
  <si>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</si>
  <si>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</si>
  <si>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</si>
  <si>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</si>
  <si>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</si>
  <si>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</si>
  <si>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</si>
  <si>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</si>
  <si>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</si>
  <si>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</si>
  <si>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</si>
  <si>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</si>
  <si>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</si>
  <si>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</si>
  <si>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</si>
  <si>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</si>
  <si>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</si>
  <si>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</si>
  <si>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</si>
  <si>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</si>
  <si>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</si>
  <si>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</si>
  <si>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</si>
  <si>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</si>
  <si>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</si>
  <si>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</si>
  <si>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</si>
  <si>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</si>
  <si>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</si>
  <si>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</si>
  <si>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</si>
  <si>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</si>
  <si>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</si>
  <si>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</si>
  <si>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</si>
  <si>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</si>
  <si>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</si>
  <si>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</si>
  <si>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</si>
  <si>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</si>
  <si>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</si>
  <si>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</si>
  <si>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</si>
  <si>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</si>
  <si>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</si>
  <si>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</si>
  <si>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</si>
  <si>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</si>
  <si>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</si>
  <si>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</si>
  <si>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</si>
  <si>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</si>
  <si>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</si>
  <si>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</si>
  <si>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</si>
  <si>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</si>
  <si>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</si>
  <si>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</si>
  <si>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</si>
  <si>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</si>
  <si>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</si>
  <si>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</si>
  <si>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</si>
  <si>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</si>
  <si>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</si>
  <si>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</si>
  <si>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</si>
  <si>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</si>
  <si>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</si>
  <si>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</si>
  <si>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</si>
  <si>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</si>
  <si>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</si>
  <si>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</si>
  <si>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</si>
  <si>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</si>
  <si>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</si>
  <si>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</si>
  <si>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</si>
  <si>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</si>
  <si>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</si>
  <si>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</si>
  <si>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</si>
  <si>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</si>
  <si>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</si>
  <si>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</si>
  <si>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</si>
  <si>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</si>
  <si>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</si>
  <si>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</si>
  <si>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</si>
  <si>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</si>
  <si>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</si>
  <si>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</si>
  <si>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</si>
  <si>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</si>
  <si>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</si>
  <si>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</si>
  <si>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</si>
  <si>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</si>
  <si>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</si>
  <si>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</si>
  <si>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</si>
  <si>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</si>
  <si>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</si>
  <si>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</si>
  <si>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</si>
  <si>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</si>
  <si>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</si>
  <si>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</si>
  <si>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</si>
  <si>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</si>
  <si>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</si>
  <si>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</si>
  <si>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</si>
  <si>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</si>
  <si>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</si>
  <si>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</si>
  <si>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</si>
  <si>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</si>
  <si>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</si>
  <si>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</si>
  <si>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</si>
  <si>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</si>
  <si>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</si>
  <si>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</si>
  <si>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</si>
  <si>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</si>
  <si>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</si>
  <si>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</si>
  <si>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</si>
  <si>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</si>
  <si>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</si>
  <si>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</si>
  <si>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</si>
  <si>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</si>
  <si>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</si>
  <si>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</si>
  <si>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</si>
  <si>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</si>
  <si>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</si>
  <si>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</si>
  <si>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</si>
  <si>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</si>
  <si>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</si>
  <si>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</si>
  <si>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</si>
  <si>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</si>
  <si>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</si>
  <si>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</si>
  <si>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</si>
  <si>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</si>
  <si>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</si>
  <si>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</si>
  <si>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</si>
  <si>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</si>
  <si>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</si>
  <si>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</si>
  <si>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</si>
  <si>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</si>
  <si>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</si>
  <si>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</si>
  <si>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</si>
  <si>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</si>
  <si>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</si>
  <si>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</si>
  <si>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</si>
  <si>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</si>
  <si>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</si>
  <si>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</si>
  <si>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</si>
  <si>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</si>
  <si>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</si>
  <si>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</si>
  <si>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</si>
  <si>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</si>
  <si>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</si>
  <si>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</si>
  <si>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</si>
  <si>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</si>
  <si>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</si>
  <si>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</si>
  <si>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</si>
  <si>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</si>
  <si>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</si>
  <si>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</si>
  <si>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</si>
  <si>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</si>
  <si>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</si>
  <si>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</si>
  <si>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</si>
  <si>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</si>
  <si>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</si>
  <si>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</si>
  <si>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</si>
  <si>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</si>
  <si>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</si>
  <si>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</si>
  <si>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</si>
  <si>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</si>
  <si>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</si>
  <si>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</si>
  <si>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</si>
  <si>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</si>
  <si>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</si>
  <si>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</si>
  <si>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</si>
  <si>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</si>
  <si>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</si>
  <si>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</si>
  <si>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</si>
  <si>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</si>
  <si>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</si>
  <si>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</si>
  <si>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</si>
  <si>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</si>
  <si>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</si>
  <si>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</si>
  <si>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</si>
  <si>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</si>
  <si>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</si>
  <si>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</si>
  <si>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</si>
  <si>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</si>
  <si>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</si>
  <si>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</si>
  <si>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</si>
  <si>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</si>
  <si>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</si>
  <si>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</si>
  <si>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</si>
  <si>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</si>
  <si>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</si>
  <si>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</si>
  <si>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</si>
  <si>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</si>
  <si>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</si>
  <si>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</si>
  <si>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</si>
  <si>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</si>
  <si>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</si>
  <si>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</si>
  <si>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</si>
  <si>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</si>
  <si>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</si>
  <si>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</si>
  <si>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</si>
  <si>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</si>
  <si>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</si>
  <si>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</si>
  <si>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</si>
  <si>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</si>
  <si>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</si>
  <si>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</si>
  <si>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</si>
  <si>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</si>
  <si>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</si>
  <si>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</si>
  <si>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</si>
  <si>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</si>
  <si>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</si>
  <si>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</si>
  <si>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</si>
  <si>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</si>
  <si>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</si>
  <si>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</si>
  <si>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</si>
  <si>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</si>
  <si>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</si>
  <si>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</si>
  <si>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</si>
  <si>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</si>
  <si>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</si>
  <si>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</si>
  <si>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</si>
  <si>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</si>
  <si>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</si>
  <si>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</si>
  <si>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</si>
  <si>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</si>
  <si>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</si>
  <si>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</si>
  <si>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</si>
  <si>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</si>
  <si>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</si>
  <si>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</si>
  <si>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</si>
  <si>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</si>
  <si>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</si>
  <si>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</si>
  <si>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</si>
  <si>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</si>
  <si>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</si>
  <si>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</si>
  <si>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</si>
  <si>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</si>
  <si>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</si>
  <si>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</si>
  <si>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</si>
  <si>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</si>
  <si>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</si>
  <si>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</si>
  <si>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</si>
  <si>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</si>
  <si>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</si>
  <si>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</si>
  <si>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</si>
  <si>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</si>
  <si>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</si>
  <si>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</si>
  <si>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</si>
  <si>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</si>
  <si>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</si>
  <si>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</si>
  <si>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</si>
  <si>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</si>
  <si>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</si>
  <si>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</si>
  <si>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</si>
  <si>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</si>
  <si>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</si>
  <si>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</si>
  <si>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</si>
  <si>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</si>
  <si>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</si>
  <si>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</si>
  <si>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</si>
  <si>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</si>
  <si>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</si>
  <si>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</si>
  <si>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</si>
  <si>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</si>
  <si>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</si>
  <si>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</si>
  <si>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</si>
  <si>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</si>
  <si>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</si>
  <si>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</si>
  <si>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</si>
  <si>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</si>
  <si>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</si>
  <si>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</si>
  <si>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</si>
  <si>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</si>
  <si>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</si>
  <si>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</si>
  <si>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</si>
  <si>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</si>
  <si>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</si>
  <si>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</si>
  <si>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</si>
  <si>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</si>
  <si>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</si>
  <si>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</si>
  <si>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</si>
  <si>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</si>
  <si>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</si>
  <si>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</si>
  <si>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</si>
  <si>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</si>
  <si>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</si>
  <si>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</si>
  <si>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</si>
  <si>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</si>
  <si>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</si>
  <si>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</si>
  <si>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</si>
  <si>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</si>
  <si>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</si>
  <si>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</si>
  <si>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</si>
  <si>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</si>
  <si>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</si>
  <si>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</si>
  <si>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</si>
  <si>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</si>
  <si>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</si>
  <si>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</si>
  <si>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</si>
  <si>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</si>
  <si>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</si>
  <si>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</si>
  <si>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</si>
  <si>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</si>
  <si>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</si>
  <si>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</si>
  <si>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</si>
  <si>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</si>
  <si>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</si>
  <si>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</si>
  <si>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</si>
  <si>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</si>
  <si>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</si>
  <si>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</si>
  <si>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</si>
  <si>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</si>
  <si>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</si>
  <si>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</si>
  <si>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</si>
  <si>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</si>
  <si>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</si>
  <si>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</si>
  <si>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</si>
  <si>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</si>
  <si>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</si>
  <si>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</si>
  <si>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</si>
  <si>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</si>
  <si>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</si>
  <si>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</si>
  <si>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</si>
  <si>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</si>
  <si>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</si>
  <si>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</si>
  <si>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</si>
  <si>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</si>
  <si>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</si>
  <si>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</si>
  <si>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</si>
  <si>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</si>
  <si>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</si>
  <si>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</si>
  <si>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</si>
  <si>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</si>
  <si>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</si>
  <si>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</si>
  <si>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</si>
  <si>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</si>
  <si>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</si>
  <si>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</si>
  <si>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</si>
  <si>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</si>
  <si>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</si>
  <si>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</si>
  <si>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</si>
  <si>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</si>
  <si>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</si>
  <si>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</si>
  <si>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</si>
  <si>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</si>
  <si>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</si>
  <si>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</si>
  <si>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</si>
  <si>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</si>
  <si>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</si>
  <si>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</si>
  <si>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</si>
  <si>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</si>
  <si>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</si>
  <si>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</si>
  <si>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</si>
  <si>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</si>
  <si>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</si>
  <si>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</si>
  <si>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</si>
  <si>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</si>
  <si>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</si>
  <si>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</si>
  <si>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</si>
  <si>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</si>
  <si>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</si>
  <si>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</si>
  <si>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</si>
  <si>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</si>
  <si>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</si>
  <si>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</si>
  <si>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</si>
  <si>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</si>
  <si>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</si>
  <si>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</si>
  <si>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</si>
  <si>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</si>
  <si>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</si>
  <si>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</si>
  <si>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</si>
  <si>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</si>
  <si>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</si>
  <si>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</si>
  <si>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</si>
  <si>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</si>
  <si>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</si>
  <si>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</si>
  <si>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</si>
  <si>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</si>
  <si>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</si>
  <si>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</si>
  <si>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</si>
  <si>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</si>
  <si>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</si>
  <si>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</si>
  <si>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</si>
  <si>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</si>
  <si>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</si>
  <si>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</si>
  <si>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</si>
  <si>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</si>
  <si>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</si>
  <si>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</si>
  <si>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</si>
  <si>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</si>
  <si>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</si>
  <si>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</si>
  <si>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</si>
  <si>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</si>
  <si>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</si>
  <si>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</si>
  <si>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</si>
  <si>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</si>
  <si>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</si>
  <si>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</si>
  <si>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</si>
  <si>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</si>
  <si>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</si>
  <si>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</si>
  <si>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</si>
  <si>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</si>
  <si>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</si>
  <si>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</si>
  <si>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</si>
  <si>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</si>
  <si>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</si>
  <si>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</si>
  <si>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</si>
  <si>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</si>
  <si>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</si>
  <si>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</si>
  <si>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</si>
  <si>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</si>
  <si>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</si>
  <si>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</si>
  <si>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</si>
  <si>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</si>
  <si>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</si>
  <si>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</si>
  <si>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</si>
  <si>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</si>
  <si>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</si>
  <si>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</si>
  <si>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</si>
  <si>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</si>
  <si>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</si>
  <si>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</si>
  <si>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</si>
  <si>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</si>
  <si>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</si>
  <si>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</si>
  <si>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</si>
  <si>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</si>
  <si>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</si>
  <si>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</si>
  <si>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</si>
  <si>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</si>
  <si>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</si>
  <si>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</si>
  <si>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</si>
  <si>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</si>
  <si>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</si>
  <si>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</si>
  <si>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</si>
  <si>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</si>
  <si>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</si>
  <si>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</si>
  <si>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</si>
  <si>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</si>
  <si>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</si>
  <si>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</si>
  <si>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</si>
  <si>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</si>
  <si>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</si>
  <si>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</si>
  <si>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</si>
  <si>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</si>
  <si>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</si>
  <si>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</si>
  <si>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</si>
  <si>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</si>
  <si>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</si>
  <si>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</si>
  <si>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</si>
  <si>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</si>
  <si>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</si>
  <si>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</si>
  <si>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</si>
  <si>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</si>
  <si>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</si>
  <si>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</si>
  <si>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</si>
  <si>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</si>
  <si>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</si>
  <si>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</si>
  <si>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</si>
  <si>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</si>
  <si>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</si>
  <si>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</si>
  <si>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</si>
  <si>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</si>
  <si>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</si>
  <si>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</si>
  <si>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</si>
  <si>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</si>
  <si>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</si>
  <si>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</si>
  <si>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</si>
  <si>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</si>
  <si>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</si>
  <si>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</si>
  <si>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</si>
  <si>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</si>
  <si>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</si>
  <si>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</si>
  <si>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</si>
  <si>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</si>
  <si>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</si>
  <si>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</si>
  <si>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</si>
  <si>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</si>
  <si>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</si>
  <si>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</si>
  <si>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</si>
  <si>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</si>
  <si>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</si>
  <si>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</si>
  <si>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</si>
  <si>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</si>
  <si>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</si>
  <si>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</si>
  <si>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</si>
  <si>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</si>
  <si>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</si>
  <si>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</si>
  <si>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</si>
  <si>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</si>
  <si>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</si>
  <si>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</si>
  <si>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</si>
  <si>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</si>
  <si>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</si>
  <si>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</si>
  <si>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</si>
  <si>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</si>
  <si>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</si>
  <si>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</si>
  <si>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</si>
  <si>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</si>
  <si>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</si>
  <si>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</si>
  <si>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</si>
  <si>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</si>
  <si>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</si>
  <si>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</si>
  <si>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</si>
  <si>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</si>
  <si>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</si>
  <si>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</si>
  <si>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</si>
  <si>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</si>
  <si>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</si>
  <si>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</si>
  <si>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</si>
  <si>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</si>
  <si>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</si>
  <si>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</si>
  <si>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</si>
  <si>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</si>
  <si>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</si>
  <si>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</si>
  <si>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</si>
  <si>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</si>
  <si>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</si>
  <si>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</si>
  <si>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</si>
  <si>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</si>
  <si>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</si>
  <si>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</si>
  <si>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</si>
  <si>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</si>
  <si>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</si>
  <si>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</si>
  <si>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</si>
  <si>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</si>
  <si>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</si>
  <si>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</si>
  <si>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</si>
  <si>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</si>
  <si>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</si>
  <si>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</si>
  <si>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</si>
  <si>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</si>
  <si>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</si>
  <si>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</si>
  <si>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</si>
  <si>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</si>
  <si>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</si>
  <si>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</si>
  <si>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</si>
  <si>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</si>
  <si>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</si>
  <si>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</si>
  <si>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</si>
  <si>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</si>
  <si>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</si>
  <si>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</si>
  <si>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</si>
  <si>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</si>
  <si>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</si>
  <si>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</si>
  <si>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</si>
  <si>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</si>
  <si>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</si>
  <si>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</si>
  <si>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</si>
  <si>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</si>
  <si>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</si>
  <si>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</si>
  <si>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</si>
  <si>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</si>
  <si>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</si>
  <si>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</si>
  <si>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</si>
  <si>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</si>
  <si>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</si>
  <si>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</si>
  <si>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</si>
  <si>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</si>
  <si>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</si>
  <si>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</si>
  <si>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</si>
  <si>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</si>
  <si>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</si>
  <si>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</si>
  <si>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</si>
  <si>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</si>
  <si>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</si>
  <si>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</si>
  <si>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</si>
  <si>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</si>
  <si>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</si>
  <si>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</si>
  <si>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</si>
  <si>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</si>
  <si>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</si>
  <si>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</si>
  <si>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</si>
  <si>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</si>
  <si>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</si>
  <si>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</si>
  <si>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</si>
  <si>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</si>
  <si>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</si>
  <si>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</si>
  <si>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</si>
  <si>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</si>
  <si>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</si>
  <si>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</si>
  <si>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</si>
  <si>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</si>
  <si>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</si>
  <si>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</si>
  <si>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</si>
  <si>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</si>
  <si>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</si>
  <si>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</si>
  <si>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</si>
  <si>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</si>
  <si>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</si>
  <si>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</si>
  <si>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</si>
  <si>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</si>
  <si>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</si>
  <si>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</si>
  <si>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</si>
  <si>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</si>
  <si>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</si>
  <si>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</si>
  <si>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</si>
  <si>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</si>
  <si>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</si>
  <si>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</si>
  <si>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</si>
  <si>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</si>
  <si>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</si>
  <si>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</si>
  <si>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</si>
  <si>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</si>
  <si>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</si>
  <si>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</si>
  <si>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</si>
  <si>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</si>
  <si>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</si>
  <si>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</si>
  <si>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</si>
  <si>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</si>
  <si>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</si>
  <si>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</si>
  <si>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</si>
  <si>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</si>
  <si>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</si>
  <si>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</si>
  <si>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</si>
  <si>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</si>
  <si>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</si>
  <si>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</si>
  <si>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</si>
  <si>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</si>
  <si>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</si>
  <si>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</si>
  <si>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</si>
  <si>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</si>
  <si>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</si>
  <si>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</si>
  <si>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</si>
  <si>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</si>
  <si>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</si>
  <si>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</si>
  <si>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</si>
  <si>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</si>
  <si>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</si>
  <si>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</si>
  <si>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</si>
  <si>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</si>
  <si>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</si>
  <si>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</si>
  <si>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</si>
  <si>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</si>
  <si>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</si>
  <si>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</si>
  <si>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</si>
  <si>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</si>
  <si>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</si>
  <si>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</si>
  <si>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</si>
  <si>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</si>
  <si>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</si>
  <si>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</si>
  <si>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</si>
  <si>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</si>
  <si>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</si>
  <si>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</si>
  <si>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</si>
  <si>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</si>
  <si>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</si>
  <si>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</si>
  <si>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</si>
  <si>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</si>
  <si>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</si>
  <si>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</si>
  <si>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</si>
  <si>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</si>
  <si>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</si>
  <si>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</si>
  <si>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</si>
  <si>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</si>
  <si>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</si>
  <si>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</si>
  <si>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</si>
  <si>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</si>
  <si>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</si>
  <si>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</si>
  <si>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</si>
  <si>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</si>
  <si>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</si>
  <si>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</si>
  <si>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</si>
  <si>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</si>
  <si>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</si>
  <si>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</si>
  <si>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</si>
  <si>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</si>
  <si>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</si>
  <si>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</si>
  <si>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</si>
  <si>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</si>
  <si>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</si>
  <si>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</si>
  <si>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</si>
  <si>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</si>
  <si>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</si>
  <si>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</si>
  <si>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</si>
  <si>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</si>
  <si>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</si>
  <si>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</si>
  <si>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</si>
  <si>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</si>
  <si>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</si>
  <si>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</si>
  <si>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</si>
  <si>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</si>
  <si>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</si>
  <si>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</si>
  <si>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</si>
  <si>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</si>
  <si>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</si>
  <si>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</si>
  <si>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</si>
  <si>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</si>
  <si>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</si>
  <si>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</si>
  <si>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</si>
  <si>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</si>
  <si>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</si>
  <si>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</si>
  <si>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</si>
  <si>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</si>
  <si>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</si>
  <si>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</si>
  <si>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</si>
  <si>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</si>
  <si>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</si>
  <si>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</si>
  <si>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</si>
  <si>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</si>
  <si>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</si>
  <si>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</si>
  <si>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</si>
  <si>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</si>
  <si>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</si>
  <si>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</si>
  <si>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</si>
  <si>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</si>
  <si>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</si>
  <si>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</si>
  <si>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</si>
  <si>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</si>
  <si>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</si>
  <si>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</si>
  <si>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</si>
  <si>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</si>
  <si>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</si>
  <si>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</si>
  <si>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</si>
  <si>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</si>
  <si>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</si>
  <si>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</si>
  <si>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</si>
  <si>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</si>
  <si>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</si>
  <si>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</si>
  <si>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</si>
  <si>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</si>
  <si>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</si>
  <si>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</si>
  <si>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</si>
  <si>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</si>
  <si>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</si>
  <si>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</si>
  <si>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</si>
  <si>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</si>
  <si>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</si>
  <si>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</si>
  <si>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</si>
  <si>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</si>
  <si>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</si>
  <si>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</si>
  <si>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</si>
  <si>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</si>
  <si>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</si>
  <si>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</si>
  <si>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</si>
  <si>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</si>
  <si>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</si>
  <si>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</si>
  <si>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</si>
  <si>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</si>
  <si>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</si>
  <si>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</si>
  <si>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</si>
  <si>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</si>
  <si>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</si>
  <si>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</si>
  <si>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</si>
  <si>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</si>
  <si>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</si>
  <si>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</si>
  <si>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</si>
  <si>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</si>
  <si>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</si>
  <si>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</si>
  <si>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</si>
  <si>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</si>
  <si>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</si>
  <si>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</si>
  <si>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</si>
  <si>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</si>
  <si>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</si>
  <si>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</si>
  <si>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</si>
  <si>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</si>
  <si>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</si>
  <si>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</si>
  <si>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</si>
  <si>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</si>
  <si>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</si>
  <si>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</si>
  <si>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</si>
  <si>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</si>
  <si>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</si>
  <si>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</si>
  <si>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</si>
  <si>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</si>
  <si>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</si>
  <si>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</si>
  <si>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</si>
  <si>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</si>
  <si>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</si>
  <si>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</si>
  <si>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</si>
  <si>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</si>
  <si>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</si>
  <si>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</si>
  <si>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</si>
  <si>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</si>
  <si>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</si>
  <si>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</si>
  <si>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</si>
  <si>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</si>
  <si>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</si>
  <si>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</si>
  <si>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</si>
  <si>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</si>
  <si>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</si>
  <si>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</si>
  <si>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</si>
  <si>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</si>
  <si>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</si>
  <si>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</si>
  <si>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</si>
  <si>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</si>
  <si>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</si>
  <si>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</si>
  <si>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</si>
  <si>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</si>
  <si>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</si>
  <si>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</si>
  <si>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</si>
  <si>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</si>
  <si>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</si>
  <si>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</si>
  <si>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</si>
  <si>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</si>
  <si>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</si>
  <si>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</si>
  <si>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</si>
  <si>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</si>
  <si>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</si>
  <si>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</si>
  <si>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</si>
  <si>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</si>
  <si>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</si>
  <si>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</si>
  <si>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</si>
  <si>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</si>
  <si>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</si>
  <si>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</si>
  <si>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</si>
  <si>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</si>
  <si>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</si>
  <si>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</si>
  <si>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</si>
  <si>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</si>
  <si>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</si>
  <si>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</si>
  <si>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</si>
  <si>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</si>
  <si>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</si>
  <si>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</si>
  <si>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</si>
  <si>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</si>
  <si>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</si>
  <si>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</si>
  <si>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</si>
  <si>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</si>
  <si>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</si>
  <si>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</si>
  <si>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</si>
  <si>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</si>
  <si>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</si>
  <si>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</si>
  <si>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</si>
  <si>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</si>
  <si>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</si>
  <si>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</si>
  <si>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</si>
  <si>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</si>
  <si>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</si>
  <si>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</si>
  <si>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</si>
  <si>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</si>
  <si>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</si>
  <si>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</si>
  <si>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</si>
  <si>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</si>
  <si>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</si>
  <si>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</si>
  <si>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</si>
  <si>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</si>
  <si>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</si>
  <si>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</si>
  <si>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</si>
  <si>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</si>
  <si>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</si>
  <si>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</si>
  <si>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</si>
  <si>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</si>
  <si>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</si>
  <si>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</si>
  <si>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</si>
  <si>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</si>
  <si>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</si>
  <si>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</si>
  <si>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</si>
  <si>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</si>
  <si>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</si>
  <si>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</si>
  <si>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</si>
  <si>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</si>
  <si>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</si>
  <si>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</si>
  <si>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</si>
  <si>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</si>
  <si>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</si>
  <si>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</si>
  <si>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</si>
  <si>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</si>
  <si>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</si>
  <si>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</si>
  <si>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</si>
  <si>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</si>
  <si>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</si>
  <si>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</si>
  <si>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</si>
  <si>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</si>
  <si>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</si>
  <si>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</si>
  <si>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</si>
  <si>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</si>
  <si>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</si>
  <si>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</si>
  <si>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</si>
  <si>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</si>
  <si>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</si>
  <si>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</si>
  <si>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</si>
  <si>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</si>
  <si>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</si>
  <si>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</si>
  <si>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</si>
  <si>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</si>
  <si>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</si>
  <si>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</si>
  <si>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</si>
  <si>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</si>
  <si>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</si>
  <si>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</si>
  <si>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</si>
  <si>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</si>
  <si>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</si>
  <si>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</si>
  <si>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</si>
  <si>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</si>
  <si>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</si>
  <si>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</si>
  <si>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</si>
  <si>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</si>
  <si>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</si>
  <si>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</si>
  <si>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</si>
  <si>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</si>
  <si>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</si>
  <si>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</si>
  <si>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</si>
  <si>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</si>
  <si>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</si>
  <si>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</si>
  <si>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</si>
  <si>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</si>
  <si>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</si>
  <si>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</si>
  <si>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</si>
  <si>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</si>
  <si>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</si>
  <si>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</si>
  <si>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</si>
  <si>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</si>
  <si>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</si>
  <si>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</si>
  <si>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</si>
  <si>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</si>
  <si>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</si>
  <si>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</si>
  <si>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</si>
  <si>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</si>
  <si>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</si>
  <si>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</si>
  <si>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</si>
  <si>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</si>
  <si>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</si>
  <si>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</si>
  <si>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</si>
  <si>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</si>
  <si>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</si>
  <si>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</si>
  <si>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</si>
  <si>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</si>
  <si>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</si>
  <si>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</si>
  <si>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</si>
  <si>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</si>
  <si>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</si>
  <si>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</si>
  <si>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</si>
  <si>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</si>
  <si>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</si>
  <si>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</si>
  <si>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</si>
  <si>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</si>
  <si>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</si>
  <si>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</si>
  <si>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</si>
  <si>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</si>
  <si>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</si>
  <si>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</si>
  <si>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</si>
  <si>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</si>
  <si>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</si>
  <si>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</si>
  <si>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</si>
  <si>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</si>
  <si>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</si>
  <si>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</si>
  <si>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</si>
  <si>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</si>
  <si>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</si>
  <si>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</si>
  <si>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</si>
  <si>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</si>
  <si>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</si>
  <si>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</si>
  <si>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</si>
  <si>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</si>
  <si>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</si>
  <si>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</si>
  <si>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</si>
  <si>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</si>
  <si>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</si>
  <si>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</si>
  <si>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</si>
  <si>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</si>
  <si>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</si>
  <si>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</si>
  <si>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</si>
  <si>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</si>
  <si>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</si>
  <si>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</si>
  <si>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</si>
  <si>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</si>
  <si>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</si>
  <si>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</si>
  <si>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</si>
  <si>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</si>
  <si>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</si>
  <si>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</si>
  <si>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</si>
  <si>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</si>
  <si>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</si>
  <si>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</si>
  <si>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</si>
  <si>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</si>
  <si>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</si>
  <si>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</si>
  <si>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</si>
  <si>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</si>
  <si>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</si>
  <si>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</si>
  <si>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</si>
  <si>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</si>
  <si>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</si>
  <si>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</si>
  <si>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</si>
  <si>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</si>
  <si>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</si>
  <si>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</si>
  <si>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</si>
  <si>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</si>
  <si>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</si>
  <si>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</si>
  <si>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</si>
  <si>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</si>
  <si>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</si>
  <si>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</si>
  <si>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</si>
  <si>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</si>
  <si>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</si>
  <si>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</si>
  <si>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</si>
  <si>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</si>
  <si>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</si>
  <si>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</si>
  <si>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</si>
  <si>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</si>
  <si>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</si>
  <si>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</si>
  <si>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</si>
  <si>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</si>
  <si>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</si>
  <si>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</si>
  <si>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</si>
  <si>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</si>
  <si>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</si>
  <si>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</si>
  <si>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</si>
  <si>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</si>
  <si>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</si>
  <si>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</si>
  <si>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</si>
  <si>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</si>
  <si>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</si>
  <si>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</si>
  <si>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</si>
  <si>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</si>
  <si>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</si>
  <si>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</si>
  <si>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</si>
  <si>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</si>
  <si>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</si>
  <si>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</si>
  <si>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</si>
  <si>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</si>
  <si>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</si>
  <si>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</si>
  <si>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</si>
  <si>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</si>
  <si>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</si>
  <si>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</si>
  <si>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</si>
  <si>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</si>
  <si>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</si>
  <si>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</si>
  <si>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</si>
  <si>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</si>
  <si>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</si>
  <si>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</si>
  <si>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</si>
  <si>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</si>
  <si>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</si>
  <si>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</si>
  <si>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</si>
  <si>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</si>
  <si>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</si>
  <si>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</si>
  <si>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</si>
  <si>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</si>
  <si>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</si>
  <si>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</si>
  <si>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</si>
  <si>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</si>
  <si>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</si>
  <si>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</si>
  <si>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</si>
  <si>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</si>
  <si>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</si>
  <si>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</si>
  <si>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</si>
  <si>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</si>
  <si>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</si>
  <si>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</si>
  <si>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</si>
  <si>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</si>
  <si>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</si>
  <si>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</si>
  <si>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</si>
  <si>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</si>
  <si>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</si>
  <si>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</si>
  <si>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</si>
  <si>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</si>
  <si>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</si>
  <si>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</si>
  <si>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</si>
  <si>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</si>
  <si>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</si>
  <si>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</si>
  <si>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</si>
  <si>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</si>
  <si>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</si>
  <si>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</si>
  <si>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</si>
  <si>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</si>
  <si>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</si>
  <si>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</si>
  <si>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</si>
  <si>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</si>
  <si>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</si>
  <si>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</si>
  <si>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</si>
  <si>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</si>
  <si>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</si>
  <si>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</si>
  <si>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</si>
  <si>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</si>
  <si>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</si>
  <si>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</si>
  <si>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</si>
  <si>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</si>
  <si>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</si>
  <si>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</si>
  <si>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</si>
  <si>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</si>
  <si>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</si>
  <si>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</si>
  <si>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</si>
  <si>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</si>
  <si>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</si>
  <si>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</si>
  <si>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</si>
  <si>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</si>
  <si>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</si>
  <si>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</si>
  <si>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</si>
  <si>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</si>
  <si>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</si>
  <si>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</si>
  <si>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</si>
  <si>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</si>
  <si>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</si>
  <si>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</si>
  <si>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</si>
  <si>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</si>
  <si>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</si>
  <si>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</si>
  <si>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</si>
  <si>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</si>
  <si>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</si>
  <si>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</si>
  <si>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</si>
  <si>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</si>
  <si>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</si>
  <si>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</si>
  <si>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</si>
  <si>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</si>
  <si>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</si>
  <si>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</si>
  <si>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</si>
  <si>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</si>
  <si>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</si>
  <si>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</si>
  <si>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</si>
  <si>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</si>
  <si>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</si>
  <si>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</si>
  <si>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</si>
  <si>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</si>
  <si>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</si>
  <si>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</si>
  <si>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</si>
  <si>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</si>
  <si>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</si>
  <si>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</si>
  <si>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</si>
  <si>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</si>
  <si>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</si>
  <si>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</si>
  <si>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</si>
  <si>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</si>
  <si>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</si>
  <si>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</si>
  <si>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</si>
  <si>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</si>
  <si>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</si>
  <si>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</si>
  <si>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</si>
  <si>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</si>
  <si>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</si>
  <si>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</si>
  <si>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</si>
  <si>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</si>
  <si>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</si>
  <si>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</si>
  <si>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</si>
  <si>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</si>
  <si>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</si>
  <si>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</si>
  <si>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</si>
  <si>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</si>
  <si>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</si>
  <si>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</si>
  <si>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</si>
  <si>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</si>
  <si>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</si>
  <si>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</si>
  <si>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</si>
  <si>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</si>
  <si>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</si>
  <si>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</si>
  <si>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</si>
  <si>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</si>
  <si>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</si>
  <si>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</si>
  <si>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</si>
  <si>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</si>
  <si>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</si>
  <si>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</si>
  <si>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</si>
  <si>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</si>
  <si>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</si>
  <si>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</si>
  <si>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</si>
  <si>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</si>
  <si>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</si>
  <si>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</si>
  <si>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</si>
  <si>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</si>
  <si>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</si>
  <si>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</si>
  <si>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</si>
  <si>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</si>
  <si>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</si>
  <si>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</si>
  <si>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</si>
  <si>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</si>
  <si>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</si>
  <si>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</si>
  <si>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</si>
  <si>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</si>
  <si>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</si>
  <si>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</si>
  <si>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</si>
  <si>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</si>
  <si>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</si>
  <si>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</si>
  <si>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</si>
  <si>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</si>
  <si>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</si>
  <si>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</si>
  <si>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</si>
  <si>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</si>
  <si>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</si>
  <si>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</si>
  <si>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</si>
  <si>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</si>
  <si>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</si>
  <si>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</si>
  <si>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</si>
  <si>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</si>
  <si>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</si>
  <si>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</si>
  <si>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</si>
  <si>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</si>
  <si>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</si>
  <si>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</si>
  <si>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</si>
  <si>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</si>
  <si>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</si>
  <si>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</si>
  <si>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</si>
  <si>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</si>
  <si>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</si>
  <si>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</si>
  <si>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</si>
  <si>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</si>
  <si>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</si>
  <si>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</si>
  <si>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</si>
  <si>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</si>
  <si>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</si>
  <si>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</si>
  <si>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</si>
  <si>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</si>
  <si>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</si>
  <si>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</si>
  <si>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</si>
  <si>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</si>
  <si>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</si>
  <si>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</si>
  <si>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</si>
  <si>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</si>
  <si>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</si>
  <si>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</si>
  <si>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</si>
  <si>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</si>
  <si>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</si>
  <si>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</si>
  <si>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</si>
  <si>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</si>
  <si>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</si>
  <si>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</si>
  <si>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</si>
  <si>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</si>
  <si>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</si>
  <si>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</si>
  <si>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</si>
  <si>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</si>
  <si>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</si>
  <si>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</si>
  <si>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</si>
  <si>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</si>
  <si>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</si>
  <si>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</si>
  <si>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</si>
  <si>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</si>
  <si>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</si>
  <si>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</si>
  <si>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</si>
  <si>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</si>
  <si>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</si>
  <si>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</si>
  <si>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</si>
  <si>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</si>
  <si>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</si>
  <si>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</si>
  <si>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</si>
  <si>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</si>
  <si>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</si>
  <si>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</si>
  <si>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</si>
  <si>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</si>
  <si>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</si>
  <si>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</si>
  <si>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</si>
  <si>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</si>
  <si>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</si>
  <si>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</si>
  <si>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</si>
  <si>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</si>
  <si>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</si>
  <si>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</si>
  <si>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</si>
  <si>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</si>
  <si>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</si>
  <si>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</si>
  <si>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</si>
  <si>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</si>
  <si>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</si>
  <si>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</si>
  <si>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</si>
  <si>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</si>
  <si>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</si>
  <si>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</si>
  <si>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</si>
  <si>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</si>
  <si>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</si>
  <si>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</si>
  <si>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</si>
  <si>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</si>
  <si>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</si>
  <si>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</si>
  <si>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</si>
  <si>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</si>
  <si>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</si>
  <si>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</si>
  <si>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</si>
  <si>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</si>
  <si>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</si>
  <si>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</si>
  <si>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</si>
  <si>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</si>
  <si>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</si>
  <si>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</si>
  <si>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</si>
  <si>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</si>
  <si>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</si>
  <si>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</si>
  <si>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</si>
  <si>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</si>
  <si>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</si>
  <si>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</si>
  <si>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</si>
  <si>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</si>
  <si>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</si>
  <si>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</si>
  <si>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</si>
  <si>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</si>
  <si>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</si>
  <si>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</si>
  <si>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</si>
  <si>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</si>
  <si>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</si>
  <si>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</si>
  <si>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</si>
  <si>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</si>
  <si>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</si>
  <si>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</si>
  <si>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</si>
  <si>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</si>
  <si>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</si>
  <si>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</si>
  <si>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</si>
  <si>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</si>
  <si>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</si>
  <si>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</si>
  <si>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</si>
  <si>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</si>
  <si>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</si>
  <si>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</si>
  <si>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</si>
  <si>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</si>
  <si>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</si>
  <si>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</si>
  <si>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</si>
  <si>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</si>
  <si>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</si>
  <si>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</si>
  <si>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</si>
  <si>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</si>
  <si>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</si>
  <si>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</si>
  <si>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</si>
  <si>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</si>
  <si>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</si>
  <si>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</si>
  <si>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</si>
  <si>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</si>
  <si>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</si>
  <si>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</si>
  <si>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</si>
  <si>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</si>
  <si>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</si>
  <si>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</si>
  <si>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</si>
  <si>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</si>
  <si>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</si>
  <si>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</si>
  <si>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</si>
  <si>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</si>
  <si>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</si>
  <si>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</si>
  <si>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</si>
  <si>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</si>
  <si>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</si>
  <si>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</si>
  <si>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</si>
  <si>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</si>
  <si>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</si>
  <si>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</si>
  <si>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</si>
  <si>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</si>
  <si>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</si>
  <si>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</si>
  <si>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</si>
  <si>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</si>
  <si>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</si>
  <si>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</si>
  <si>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</si>
  <si>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</si>
  <si>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</si>
  <si>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</si>
  <si>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</si>
  <si>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</si>
  <si>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</si>
  <si>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</si>
  <si>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</si>
  <si>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</si>
  <si>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</si>
  <si>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</si>
  <si>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</si>
  <si>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</si>
  <si>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</si>
  <si>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</si>
  <si>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</si>
  <si>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</si>
  <si>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</si>
  <si>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</si>
  <si>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</si>
  <si>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</si>
  <si>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</si>
  <si>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</si>
  <si>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</si>
  <si>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</si>
  <si>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</si>
  <si>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</si>
  <si>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</si>
  <si>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</si>
  <si>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</si>
  <si>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</si>
  <si>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</si>
  <si>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</si>
  <si>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</si>
  <si>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</si>
  <si>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</si>
  <si>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</si>
  <si>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</si>
  <si>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</si>
  <si>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</si>
  <si>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</si>
  <si>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</si>
  <si>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</si>
  <si>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</si>
  <si>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</si>
  <si>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</si>
  <si>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</si>
  <si>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</si>
  <si>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</si>
  <si>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</si>
  <si>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</si>
  <si>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</si>
  <si>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</si>
  <si>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</si>
  <si>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</si>
  <si>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</si>
  <si>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</si>
  <si>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</si>
  <si>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</si>
  <si>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</si>
  <si>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</si>
  <si>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</si>
  <si>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</si>
  <si>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</si>
  <si>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</si>
  <si>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</si>
  <si>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</si>
  <si>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</si>
  <si>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</si>
  <si>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</si>
  <si>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</si>
  <si>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</si>
  <si>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</si>
  <si>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</si>
  <si>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</si>
  <si>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</si>
  <si>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</si>
  <si>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</si>
  <si>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</si>
  <si>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</si>
  <si>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</si>
  <si>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</si>
  <si>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</si>
  <si>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</si>
  <si>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</si>
  <si>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</si>
  <si>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</si>
  <si>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</si>
  <si>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</si>
  <si>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</si>
  <si>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</si>
  <si>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</si>
  <si>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</si>
  <si>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</si>
  <si>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</si>
  <si>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</si>
  <si>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</si>
  <si>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</si>
  <si>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</si>
  <si>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</si>
  <si>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</si>
  <si>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</si>
  <si>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</si>
  <si>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</si>
  <si>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</si>
  <si>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</si>
  <si>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</si>
  <si>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</si>
  <si>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</si>
  <si>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</si>
  <si>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</si>
  <si>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</si>
  <si>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</si>
  <si>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</si>
  <si>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</si>
  <si>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</si>
  <si>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</si>
  <si>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</si>
  <si>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</si>
  <si>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</si>
  <si>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</si>
  <si>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</si>
  <si>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</si>
  <si>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</si>
  <si>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</si>
  <si>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</si>
  <si>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</si>
  <si>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</si>
  <si>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</si>
  <si>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</si>
  <si>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</si>
  <si>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</si>
  <si>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</si>
  <si>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</si>
  <si>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</si>
  <si>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</si>
  <si>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</si>
  <si>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</si>
  <si>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</si>
  <si>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</si>
  <si>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</si>
  <si>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</si>
  <si>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</si>
  <si>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</si>
  <si>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</si>
  <si>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</si>
  <si>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</si>
  <si>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</si>
  <si>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</si>
  <si>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</si>
  <si>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</si>
  <si>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</si>
  <si>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</si>
  <si>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</si>
  <si>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</si>
  <si>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</si>
  <si>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</si>
  <si>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</si>
  <si>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</si>
  <si>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</si>
  <si>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</si>
  <si>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</si>
  <si>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</si>
  <si>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</si>
  <si>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</si>
  <si>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</si>
  <si>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</si>
  <si>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</si>
  <si>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</si>
  <si>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</si>
  <si>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</si>
  <si>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</si>
  <si>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</si>
  <si>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</si>
  <si>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</si>
  <si>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</si>
  <si>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</si>
  <si>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</si>
  <si>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</si>
  <si>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</si>
  <si>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</si>
  <si>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</si>
  <si>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</si>
  <si>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</si>
  <si>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</si>
  <si>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</si>
  <si>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</si>
  <si>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</si>
  <si>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</si>
  <si>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</si>
  <si>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</si>
  <si>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</si>
  <si>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</si>
  <si>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</si>
  <si>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</si>
  <si>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</si>
  <si>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</si>
  <si>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</si>
  <si>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</si>
  <si>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</si>
  <si>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</si>
  <si>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</si>
  <si>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</si>
  <si>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</si>
  <si>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</si>
  <si>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</si>
  <si>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</si>
  <si>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</si>
  <si>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</si>
  <si>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</si>
  <si>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</si>
  <si>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</si>
  <si>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</si>
  <si>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</si>
  <si>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</si>
  <si>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</si>
  <si>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</si>
  <si>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</si>
  <si>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</si>
  <si>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</si>
  <si>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</si>
  <si>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</si>
  <si>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</si>
  <si>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</si>
  <si>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</si>
  <si>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</si>
  <si>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</si>
  <si>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</si>
  <si>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</si>
  <si>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</si>
  <si>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</si>
  <si>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</si>
  <si>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</si>
  <si>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</si>
  <si>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</si>
  <si>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</si>
  <si>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</si>
  <si>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</si>
  <si>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</si>
  <si>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</si>
  <si>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</si>
  <si>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</si>
  <si>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</si>
  <si>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</si>
  <si>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</si>
  <si>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</si>
  <si>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</si>
  <si>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</si>
  <si>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</si>
  <si>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</si>
  <si>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</si>
  <si>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</si>
  <si>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</si>
  <si>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</si>
  <si>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</si>
  <si>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</si>
  <si>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</si>
  <si>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</si>
  <si>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</si>
  <si>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</si>
  <si>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</si>
  <si>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</si>
  <si>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</si>
  <si>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</si>
  <si>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</si>
  <si>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</si>
  <si>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</si>
  <si>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</si>
  <si>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</si>
  <si>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</si>
  <si>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</si>
  <si>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</si>
  <si>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</si>
  <si>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</si>
  <si>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</si>
  <si>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</si>
  <si>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</si>
  <si>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</si>
  <si>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</si>
  <si>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</si>
  <si>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</si>
  <si>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</si>
  <si>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</si>
  <si>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</si>
  <si>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</si>
  <si>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</si>
  <si>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</si>
  <si>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</si>
  <si>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</si>
  <si>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</si>
  <si>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</si>
  <si>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</si>
  <si>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</si>
  <si>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</si>
  <si>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</si>
  <si>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</si>
  <si>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</si>
  <si>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</si>
  <si>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</si>
  <si>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</si>
  <si>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</si>
  <si>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</si>
  <si>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</si>
  <si>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</si>
  <si>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</si>
  <si>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</si>
  <si>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</si>
  <si>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</si>
  <si>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</si>
  <si>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</si>
  <si>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</si>
  <si>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</si>
  <si>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</si>
  <si>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</si>
  <si>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</si>
  <si>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</si>
  <si>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</si>
  <si>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</si>
  <si>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</si>
  <si>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</si>
  <si>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</si>
  <si>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</si>
  <si>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</si>
  <si>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</si>
  <si>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</si>
  <si>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</si>
  <si>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</si>
  <si>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</si>
  <si>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</si>
  <si>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</si>
  <si>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</si>
  <si>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</si>
  <si>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</si>
  <si>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</si>
  <si>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</si>
  <si>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</si>
  <si>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</si>
  <si>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</si>
  <si>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</si>
  <si>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</si>
  <si>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</si>
  <si>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</si>
  <si>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</si>
  <si>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</si>
  <si>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</si>
  <si>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</si>
  <si>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</si>
  <si>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</si>
  <si>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</si>
  <si>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</si>
  <si>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</si>
  <si>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</si>
  <si>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</si>
  <si>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</si>
  <si>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</si>
  <si>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</si>
  <si>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</si>
  <si>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</si>
  <si>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</si>
  <si>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</si>
  <si>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</si>
  <si>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</si>
  <si>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</si>
  <si>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</si>
  <si>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</si>
  <si>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</si>
  <si>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</si>
  <si>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</si>
  <si>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</si>
  <si>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</si>
  <si>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</si>
  <si>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</si>
  <si>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</si>
  <si>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</si>
  <si>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</si>
  <si>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</si>
  <si>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</si>
  <si>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</si>
  <si>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</si>
  <si>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</si>
  <si>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</si>
  <si>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</si>
  <si>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</si>
  <si>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</si>
  <si>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</si>
  <si>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</si>
  <si>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</si>
  <si>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</si>
  <si>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</si>
  <si>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</si>
  <si>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</si>
  <si>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</si>
  <si>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</si>
  <si>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</si>
  <si>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</si>
  <si>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</si>
  <si>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</si>
  <si>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</si>
  <si>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</si>
  <si>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</si>
  <si>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</si>
  <si>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</si>
  <si>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</si>
  <si>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</si>
  <si>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</si>
  <si>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</si>
  <si>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</si>
  <si>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</si>
  <si>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</si>
  <si>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</si>
  <si>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</si>
  <si>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</si>
  <si>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</si>
  <si>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</si>
  <si>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</si>
  <si>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</si>
  <si>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</si>
  <si>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</si>
  <si>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</si>
  <si>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</si>
  <si>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</si>
  <si>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</si>
  <si>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</si>
  <si>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</si>
  <si>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</si>
  <si>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</si>
  <si>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</si>
  <si>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</si>
  <si>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</si>
  <si>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</si>
  <si>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</si>
  <si>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</si>
  <si>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</si>
  <si>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</si>
  <si>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</si>
  <si>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</si>
  <si>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</si>
  <si>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</si>
  <si>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</si>
  <si>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</si>
  <si>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</si>
  <si>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</si>
  <si>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</si>
  <si>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</si>
  <si>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</si>
  <si>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</si>
  <si>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</si>
  <si>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</si>
  <si>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</si>
  <si>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</si>
  <si>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</si>
  <si>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</si>
  <si>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</si>
  <si>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</si>
  <si>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</si>
  <si>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</si>
  <si>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</si>
  <si>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</si>
  <si>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</si>
  <si>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</si>
  <si>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</si>
  <si>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</si>
  <si>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</si>
  <si>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</si>
  <si>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</si>
  <si>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</si>
  <si>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</si>
  <si>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</si>
  <si>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</si>
  <si>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</si>
  <si>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</si>
  <si>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</si>
  <si>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</si>
  <si>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</si>
  <si>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</si>
  <si>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</si>
  <si>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</si>
  <si>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</si>
  <si>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</si>
  <si>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</si>
  <si>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</si>
  <si>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</si>
  <si>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</si>
  <si>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</si>
  <si>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</si>
  <si>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</si>
  <si>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</si>
  <si>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</si>
  <si>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</si>
  <si>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</si>
  <si>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</si>
  <si>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</si>
  <si>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</si>
  <si>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</si>
  <si>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</si>
  <si>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</si>
  <si>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</si>
  <si>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</si>
  <si>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</si>
  <si>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</si>
  <si>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</si>
  <si>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</si>
  <si>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</si>
  <si>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</si>
  <si>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</si>
  <si>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</si>
  <si>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</si>
  <si>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</si>
  <si>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</si>
  <si>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</si>
  <si>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</si>
  <si>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</si>
  <si>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</si>
  <si>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</si>
  <si>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</si>
  <si>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</si>
  <si>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</si>
  <si>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</si>
  <si>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</si>
  <si>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</si>
  <si>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</si>
  <si>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</si>
  <si>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</si>
  <si>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</si>
  <si>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</si>
  <si>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</si>
  <si>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</si>
  <si>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</si>
  <si>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</si>
  <si>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</si>
  <si>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</si>
  <si>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</si>
  <si>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</si>
  <si>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</si>
  <si>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</si>
  <si>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</si>
  <si>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</si>
  <si>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</si>
  <si>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</si>
  <si>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</si>
  <si>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</si>
  <si>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</si>
  <si>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</si>
  <si>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</si>
  <si>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</si>
  <si>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</si>
  <si>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</si>
  <si>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</si>
  <si>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</si>
  <si>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</si>
  <si>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</si>
  <si>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</si>
  <si>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</si>
  <si>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</si>
  <si>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</si>
  <si>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</si>
  <si>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</si>
  <si>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</si>
  <si>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</si>
  <si>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</si>
  <si>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</si>
  <si>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</si>
  <si>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</si>
  <si>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</si>
  <si>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</si>
  <si>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</si>
  <si>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</si>
  <si>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</si>
  <si>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</si>
  <si>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</si>
  <si>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</si>
  <si>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</si>
  <si>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</si>
  <si>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</si>
  <si>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</si>
  <si>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</si>
  <si>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</si>
  <si>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</si>
  <si>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</si>
  <si>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</si>
  <si>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</si>
  <si>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</si>
  <si>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</si>
  <si>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</si>
  <si>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</si>
  <si>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</si>
  <si>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</si>
  <si>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</si>
  <si>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</si>
  <si>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</si>
  <si>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</si>
  <si>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</si>
  <si>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</si>
  <si>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</si>
  <si>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</si>
  <si>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</si>
  <si>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</si>
  <si>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</si>
  <si>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</si>
  <si>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</si>
  <si>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</si>
  <si>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</si>
  <si>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</si>
  <si>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</si>
  <si>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</si>
  <si>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</si>
  <si>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</si>
  <si>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</si>
  <si>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</si>
  <si>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</si>
  <si>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</si>
  <si>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</si>
  <si>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</si>
  <si>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</si>
  <si>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</si>
  <si>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</si>
  <si>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</si>
  <si>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</si>
  <si>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</si>
  <si>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</si>
  <si>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</si>
  <si>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</si>
  <si>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</si>
  <si>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</si>
  <si>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</si>
  <si>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</si>
  <si>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</si>
  <si>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</si>
  <si>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</si>
  <si>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</si>
  <si>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</si>
  <si>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</si>
  <si>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</si>
  <si>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</si>
  <si>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</si>
  <si>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</si>
  <si>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</si>
  <si>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</si>
  <si>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</si>
  <si>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</si>
  <si>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</si>
  <si>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</si>
  <si>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</si>
  <si>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</si>
  <si>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</si>
  <si>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</si>
  <si>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</si>
  <si>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</si>
  <si>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</si>
  <si>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</si>
  <si>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</si>
  <si>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</si>
  <si>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</si>
  <si>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</si>
  <si>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</si>
  <si>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</si>
  <si>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</si>
  <si>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</si>
  <si>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</si>
  <si>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</si>
  <si>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</si>
  <si>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</si>
  <si>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</si>
  <si>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</si>
  <si>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</si>
  <si>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</si>
  <si>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</si>
  <si>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</si>
  <si>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</si>
  <si>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</si>
  <si>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</si>
  <si>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</si>
  <si>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</si>
  <si>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</si>
  <si>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</si>
  <si>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</si>
  <si>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</si>
  <si>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</si>
  <si>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</si>
  <si>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</si>
  <si>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</si>
  <si>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</si>
  <si>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</si>
  <si>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</si>
  <si>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</si>
  <si>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</si>
  <si>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</si>
  <si>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</si>
  <si>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</si>
  <si>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</si>
  <si>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</si>
  <si>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</si>
  <si>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</si>
  <si>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</si>
  <si>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</si>
  <si>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</si>
  <si>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</si>
  <si>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</si>
  <si>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</si>
  <si>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</si>
  <si>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</si>
  <si>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</si>
  <si>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</si>
  <si>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</si>
  <si>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</si>
  <si>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</si>
  <si>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</si>
  <si>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</si>
  <si>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</si>
  <si>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</si>
  <si>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</si>
  <si>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</si>
  <si>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</si>
  <si>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</si>
  <si>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</si>
  <si>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</si>
  <si>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</si>
  <si>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</si>
  <si>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</si>
  <si>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</si>
  <si>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</si>
  <si>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</si>
  <si>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</si>
  <si>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</si>
  <si>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</si>
  <si>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</si>
  <si>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</si>
  <si>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</si>
  <si>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</si>
  <si>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</si>
  <si>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</si>
  <si>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</si>
  <si>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</si>
  <si>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</si>
  <si>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</si>
  <si>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</si>
  <si>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</si>
  <si>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</si>
  <si>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</si>
  <si>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</si>
  <si>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</si>
  <si>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</si>
  <si>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</si>
  <si>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</si>
  <si>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</si>
  <si>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</si>
  <si>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</si>
  <si>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</si>
  <si>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</si>
  <si>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</si>
  <si>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</si>
  <si>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</si>
  <si>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</si>
  <si>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</si>
  <si>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</si>
  <si>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</si>
  <si>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</si>
  <si>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</si>
  <si>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</si>
  <si>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</si>
  <si>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</si>
  <si>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</si>
  <si>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</si>
  <si>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</si>
  <si>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</si>
  <si>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</si>
  <si>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</si>
  <si>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</si>
  <si>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</si>
  <si>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</si>
  <si>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</si>
  <si>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</si>
  <si>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</si>
  <si>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</si>
  <si>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</si>
  <si>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</si>
  <si>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</si>
  <si>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</si>
  <si>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</si>
  <si>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</si>
  <si>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</si>
  <si>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</si>
  <si>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</si>
  <si>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</si>
  <si>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</si>
  <si>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</si>
  <si>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</si>
  <si>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</si>
  <si>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</si>
  <si>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</si>
  <si>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</si>
  <si>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</si>
  <si>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</si>
  <si>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</si>
  <si>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</si>
  <si>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</si>
  <si>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</si>
  <si>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</si>
  <si>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</si>
  <si>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</si>
  <si>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</si>
  <si>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</si>
  <si>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</si>
  <si>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</si>
  <si>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</si>
  <si>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</si>
  <si>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</si>
  <si>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</si>
  <si>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</si>
  <si>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</si>
  <si>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</si>
  <si>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</si>
  <si>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</si>
  <si>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</si>
  <si>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</si>
  <si>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</si>
  <si>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</si>
  <si>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</si>
  <si>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</si>
  <si>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</si>
  <si>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</si>
  <si>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</si>
  <si>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</si>
  <si>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</si>
  <si>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</si>
  <si>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</si>
  <si>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</si>
  <si>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</si>
  <si>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</si>
  <si>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</si>
  <si>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</si>
  <si>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</si>
  <si>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</si>
  <si>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</si>
  <si>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</si>
  <si>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</si>
  <si>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</si>
  <si>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</si>
  <si>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</si>
  <si>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</si>
  <si>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</si>
  <si>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</si>
  <si>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</si>
  <si>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</si>
  <si>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</si>
  <si>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</si>
  <si>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</si>
  <si>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</si>
  <si>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</si>
  <si>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</si>
  <si>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</si>
  <si>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</si>
  <si>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</si>
  <si>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</si>
  <si>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</si>
  <si>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</si>
  <si>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</si>
  <si>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</si>
  <si>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</si>
  <si>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</si>
  <si>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</si>
  <si>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</si>
  <si>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</si>
  <si>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</si>
  <si>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</si>
  <si>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</si>
  <si>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</si>
  <si>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</si>
  <si>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</si>
  <si>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</si>
  <si>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</si>
  <si>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</si>
  <si>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</si>
  <si>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</si>
  <si>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</si>
  <si>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</si>
  <si>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</si>
  <si>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</si>
  <si>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</si>
  <si>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</si>
  <si>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</si>
  <si>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</si>
  <si>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</si>
  <si>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</si>
  <si>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</si>
  <si>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</si>
  <si>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</si>
  <si>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</si>
  <si>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</si>
  <si>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</si>
  <si>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</si>
  <si>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</si>
  <si>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</si>
  <si>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</si>
  <si>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</si>
  <si>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</si>
  <si>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</si>
  <si>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</si>
  <si>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</si>
  <si>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</si>
  <si>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</si>
  <si>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</si>
  <si>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</si>
  <si>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</si>
  <si>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</si>
  <si>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</si>
  <si>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</si>
  <si>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</si>
  <si>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</si>
  <si>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</si>
  <si>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</si>
  <si>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</si>
  <si>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</si>
  <si>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</si>
  <si>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</si>
  <si>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</si>
  <si>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</si>
  <si>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</si>
  <si>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</si>
  <si>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</si>
  <si>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</si>
  <si>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</si>
  <si>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</si>
  <si>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</si>
  <si>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</si>
  <si>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</si>
  <si>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</si>
  <si>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</si>
  <si>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</si>
  <si>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</si>
  <si>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</si>
  <si>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</si>
  <si>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</si>
  <si>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</si>
  <si>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</si>
  <si>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</si>
  <si>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</si>
  <si>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</si>
  <si>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</si>
  <si>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</si>
  <si>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</si>
  <si>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</si>
  <si>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</si>
  <si>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</si>
  <si>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</si>
  <si>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</si>
  <si>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</si>
  <si>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</si>
  <si>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</si>
  <si>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</si>
  <si>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</si>
  <si>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</si>
  <si>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</si>
  <si>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</si>
  <si>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</si>
  <si>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</si>
  <si>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</si>
  <si>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</si>
  <si>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</si>
  <si>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</si>
  <si>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</si>
  <si>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</si>
  <si>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</si>
  <si>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</si>
  <si>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</si>
  <si>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</si>
  <si>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</si>
  <si>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</si>
  <si>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</si>
  <si>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</si>
  <si>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</si>
  <si>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</si>
  <si>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</si>
  <si>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</si>
  <si>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</si>
  <si>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</si>
  <si>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</si>
  <si>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</si>
  <si>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</si>
  <si>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</si>
  <si>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</si>
  <si>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</si>
  <si>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</si>
  <si>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</si>
  <si>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</si>
  <si>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</si>
  <si>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</si>
  <si>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</si>
  <si>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</si>
  <si>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</si>
  <si>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</si>
  <si>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</si>
  <si>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</si>
  <si>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</si>
  <si>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</si>
  <si>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</si>
  <si>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</si>
  <si>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</si>
  <si>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</si>
  <si>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</si>
  <si>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</si>
  <si>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</si>
  <si>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</si>
  <si>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</si>
  <si>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</si>
  <si>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</si>
  <si>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</si>
  <si>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</si>
  <si>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</si>
  <si>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</si>
  <si>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</si>
  <si>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</si>
  <si>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</si>
  <si>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</si>
  <si>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</si>
  <si>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</si>
  <si>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</si>
  <si>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</si>
  <si>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</si>
  <si>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</si>
  <si>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</si>
  <si>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</si>
  <si>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</si>
  <si>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</si>
  <si>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</si>
  <si>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</si>
  <si>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</si>
  <si>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</si>
  <si>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</si>
  <si>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</si>
  <si>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</si>
  <si>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</si>
  <si>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</si>
  <si>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</si>
  <si>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</si>
  <si>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</si>
  <si>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</si>
  <si>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</si>
  <si>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</si>
  <si>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</si>
  <si>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</si>
  <si>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</si>
  <si>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</si>
  <si>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</si>
  <si>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</si>
  <si>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</si>
  <si>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</si>
  <si>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</si>
  <si>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</si>
  <si>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</si>
  <si>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</si>
  <si>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</si>
  <si>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</si>
  <si>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</si>
  <si>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</si>
  <si>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</si>
  <si>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</si>
  <si>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</si>
  <si>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</si>
  <si>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</si>
  <si>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</si>
  <si>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</si>
  <si>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</si>
  <si>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</si>
  <si>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</si>
  <si>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</si>
  <si>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</si>
  <si>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</si>
  <si>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</si>
  <si>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</si>
  <si>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</si>
  <si>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</si>
  <si>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</si>
  <si>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</si>
  <si>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</si>
  <si>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</si>
  <si>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</si>
  <si>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</si>
  <si>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</si>
  <si>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</si>
  <si>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</si>
  <si>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</si>
  <si>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</si>
  <si>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</si>
  <si>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</si>
  <si>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</si>
  <si>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</si>
  <si>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</si>
  <si>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</si>
  <si>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</si>
  <si>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</si>
  <si>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</si>
  <si>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</si>
  <si>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</si>
  <si>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</si>
  <si>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</si>
  <si>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</si>
  <si>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</si>
  <si>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</si>
  <si>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</si>
  <si>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</si>
  <si>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</si>
  <si>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</si>
  <si>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</si>
  <si>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</si>
  <si>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</si>
  <si>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</si>
  <si>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</si>
  <si>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</si>
  <si>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</si>
  <si>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</si>
  <si>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</si>
  <si>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</si>
  <si>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</si>
  <si>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</si>
  <si>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</si>
  <si>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</si>
  <si>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</si>
  <si>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</si>
  <si>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</si>
  <si>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</si>
  <si>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</si>
  <si>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</si>
  <si>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</si>
  <si>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</si>
  <si>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</si>
  <si>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</si>
  <si>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</si>
  <si>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</si>
  <si>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</si>
  <si>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</si>
  <si>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</si>
  <si>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</si>
  <si>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</si>
  <si>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</si>
  <si>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</si>
  <si>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</si>
  <si>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</si>
  <si>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</si>
  <si>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</si>
  <si>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</si>
  <si>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</si>
  <si>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</si>
  <si>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</si>
  <si>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</si>
  <si>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</si>
  <si>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</si>
  <si>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</si>
  <si>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</si>
  <si>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</si>
  <si>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</si>
  <si>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</si>
  <si>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</si>
  <si>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</si>
  <si>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</si>
  <si>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</si>
  <si>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</si>
  <si>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</si>
  <si>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</si>
  <si>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</si>
  <si>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</si>
  <si>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</si>
  <si>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</si>
  <si>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</si>
  <si>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</si>
  <si>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</si>
  <si>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</si>
  <si>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</si>
  <si>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</si>
  <si>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</si>
  <si>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</si>
  <si>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</si>
  <si>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</si>
  <si>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</si>
  <si>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</si>
  <si>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</si>
  <si>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</si>
  <si>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</si>
  <si>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</si>
  <si>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</si>
  <si>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</si>
  <si>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</si>
  <si>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</si>
  <si>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</si>
  <si>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</si>
  <si>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</si>
  <si>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</si>
  <si>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</si>
  <si>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</si>
  <si>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</si>
  <si>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</si>
  <si>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</si>
  <si>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</si>
  <si>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</si>
  <si>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</si>
  <si>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</si>
  <si>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</si>
  <si>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</si>
  <si>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</si>
  <si>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</si>
  <si>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</si>
  <si>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</si>
  <si>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</si>
  <si>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</si>
  <si>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</si>
  <si>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</si>
  <si>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</si>
  <si>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</si>
  <si>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</si>
  <si>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</si>
  <si>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</si>
  <si>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</si>
  <si>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</si>
  <si>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</si>
  <si>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</si>
  <si>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</si>
  <si>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</si>
  <si>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</si>
  <si>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</si>
  <si>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</si>
  <si>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</si>
  <si>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</si>
  <si>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</si>
  <si>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</si>
  <si>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</si>
  <si>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</si>
  <si>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</si>
  <si>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</si>
  <si>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</si>
  <si>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</si>
  <si>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</si>
  <si>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</si>
  <si>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</si>
  <si>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</si>
  <si>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</si>
  <si>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</si>
  <si>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</si>
  <si>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</si>
  <si>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</si>
  <si>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</si>
  <si>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</si>
  <si>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</si>
  <si>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</si>
  <si>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</si>
  <si>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</si>
  <si>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</si>
  <si>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</si>
  <si>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</si>
  <si>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</si>
  <si>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</si>
  <si>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</si>
  <si>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</si>
  <si>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</si>
  <si>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</si>
  <si>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</si>
  <si>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</si>
  <si>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</si>
  <si>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</si>
  <si>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</si>
  <si>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</si>
  <si>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</si>
  <si>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</si>
  <si>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</si>
  <si>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</si>
  <si>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</si>
  <si>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</si>
  <si>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</si>
  <si>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</si>
  <si>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</si>
  <si>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</si>
  <si>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</si>
  <si>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</si>
  <si>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</si>
  <si>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</si>
  <si>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</si>
  <si>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</si>
  <si>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</si>
  <si>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</si>
  <si>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</si>
  <si>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</si>
  <si>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</si>
  <si>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</si>
  <si>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</si>
  <si>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</si>
  <si>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</si>
  <si>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</si>
  <si>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</si>
  <si>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</si>
  <si>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</si>
  <si>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</si>
  <si>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</si>
  <si>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</si>
  <si>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</si>
  <si>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</si>
  <si>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</si>
  <si>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</si>
  <si>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</si>
  <si>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</si>
  <si>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</si>
  <si>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</si>
  <si>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</si>
  <si>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</si>
  <si>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</si>
  <si>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</si>
  <si>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</si>
  <si>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</si>
  <si>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</si>
  <si>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</si>
  <si>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</si>
  <si>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</si>
  <si>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</si>
  <si>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</si>
  <si>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</si>
  <si>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</si>
  <si>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</si>
  <si>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</si>
  <si>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</si>
  <si>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</si>
  <si>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</si>
  <si>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</si>
  <si>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</si>
  <si>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</si>
  <si>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</si>
  <si>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</si>
  <si>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</si>
  <si>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</si>
  <si>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</si>
  <si>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</si>
  <si>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</si>
  <si>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</si>
  <si>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</si>
  <si>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</si>
  <si>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</si>
  <si>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</si>
  <si>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</si>
  <si>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</si>
  <si>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</si>
  <si>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</si>
  <si>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</si>
  <si>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</si>
  <si>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</si>
  <si>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</si>
  <si>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</si>
  <si>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</si>
  <si>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</si>
  <si>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</si>
  <si>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</si>
  <si>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</si>
  <si>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</si>
  <si>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</si>
  <si>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</si>
  <si>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</si>
  <si>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</si>
  <si>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</si>
  <si>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</si>
  <si>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</si>
  <si>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</si>
  <si>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</si>
  <si>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</si>
  <si>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</si>
  <si>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</si>
  <si>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</si>
  <si>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</si>
  <si>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</si>
  <si>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</si>
  <si>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</si>
  <si>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</si>
  <si>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</si>
  <si>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</si>
  <si>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</si>
  <si>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</si>
  <si>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</si>
  <si>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</si>
  <si>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</si>
  <si>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</si>
  <si>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</si>
  <si>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</si>
  <si>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</si>
  <si>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</si>
  <si>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</si>
  <si>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</si>
  <si>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</si>
  <si>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</si>
  <si>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</si>
  <si>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</si>
  <si>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</si>
  <si>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</si>
  <si>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</si>
  <si>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</si>
  <si>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</si>
  <si>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</si>
  <si>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</si>
  <si>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</si>
  <si>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</si>
  <si>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</si>
  <si>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</si>
  <si>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</si>
  <si>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</si>
  <si>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</si>
  <si>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</si>
  <si>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</si>
  <si>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</si>
  <si>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</si>
  <si>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</si>
  <si>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</si>
  <si>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</si>
  <si>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</si>
  <si>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</si>
  <si>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</si>
  <si>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</si>
  <si>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</si>
  <si>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</si>
  <si>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</si>
  <si>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</si>
  <si>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</si>
  <si>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</si>
  <si>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</si>
  <si>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</si>
  <si>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</si>
  <si>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</si>
  <si>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</si>
  <si>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</si>
  <si>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</si>
  <si>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</si>
  <si>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</si>
  <si>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</si>
  <si>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</si>
  <si>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</si>
  <si>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</si>
  <si>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</si>
  <si>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</si>
  <si>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</si>
  <si>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</si>
  <si>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</si>
  <si>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</si>
  <si>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</si>
  <si>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</si>
  <si>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</si>
  <si>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</si>
  <si>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</si>
  <si>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</si>
  <si>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</si>
  <si>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</si>
  <si>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</si>
  <si>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</si>
  <si>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</si>
  <si>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</si>
  <si>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</si>
  <si>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</si>
  <si>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</si>
  <si>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</si>
  <si>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</si>
  <si>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</si>
  <si>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</si>
  <si>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</si>
  <si>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</si>
  <si>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</si>
  <si>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</si>
  <si>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</si>
  <si>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</si>
  <si>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</si>
  <si>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</si>
  <si>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</si>
  <si>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</si>
  <si>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</si>
  <si>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</si>
  <si>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</si>
  <si>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</si>
  <si>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</si>
  <si>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</si>
  <si>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</si>
  <si>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</si>
  <si>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</si>
  <si>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</si>
  <si>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</si>
  <si>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</si>
  <si>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</si>
  <si>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</si>
  <si>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</si>
  <si>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</si>
  <si>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</si>
  <si>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</si>
  <si>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</si>
  <si>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</si>
  <si>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</si>
  <si>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</si>
  <si>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</si>
  <si>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</si>
  <si>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</si>
  <si>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</si>
  <si>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</si>
  <si>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</si>
  <si>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</si>
  <si>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</si>
  <si>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</si>
  <si>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</si>
  <si>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</si>
  <si>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</si>
  <si>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</si>
  <si>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</si>
  <si>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</si>
  <si>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</si>
  <si>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</si>
  <si>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</si>
  <si>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</si>
  <si>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</si>
  <si>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</si>
  <si>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</si>
  <si>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</si>
  <si>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</si>
  <si>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</si>
  <si>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</si>
  <si>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</si>
  <si>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</si>
  <si>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</si>
  <si>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</si>
  <si>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</si>
  <si>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</si>
  <si>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</si>
  <si>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</si>
  <si>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</si>
  <si>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</si>
  <si>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</si>
  <si>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</si>
  <si>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</si>
  <si>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</si>
  <si>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</si>
  <si>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</si>
  <si>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</si>
  <si>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</si>
  <si>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</si>
  <si>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</si>
  <si>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</si>
  <si>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</si>
  <si>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</si>
  <si>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</si>
  <si>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</si>
  <si>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</si>
  <si>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</si>
  <si>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</si>
  <si>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</si>
  <si>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</si>
  <si>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</si>
  <si>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</si>
  <si>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</si>
  <si>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</si>
  <si>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</si>
  <si>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</si>
  <si>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</si>
  <si>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</si>
  <si>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</si>
  <si>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</si>
  <si>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</si>
  <si>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</si>
  <si>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</si>
  <si>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</si>
  <si>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</si>
  <si>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</si>
  <si>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</si>
  <si>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</si>
  <si>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</si>
  <si>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</si>
  <si>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</si>
  <si>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</si>
  <si>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</si>
  <si>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</si>
  <si>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</si>
  <si>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</si>
  <si>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</si>
  <si>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</si>
  <si>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</si>
  <si>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</si>
  <si>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</si>
  <si>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</si>
  <si>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</si>
  <si>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</si>
  <si>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</si>
  <si>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</si>
  <si>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</si>
  <si>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</si>
  <si>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</si>
  <si>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</si>
  <si>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</si>
  <si>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</si>
  <si>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</si>
  <si>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</si>
  <si>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</si>
  <si>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</si>
  <si>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</si>
  <si>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</si>
  <si>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</si>
  <si>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</si>
  <si>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</si>
  <si>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</si>
  <si>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</si>
  <si>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</si>
  <si>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</si>
  <si>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</si>
  <si>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</si>
  <si>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</si>
  <si>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</si>
  <si>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</si>
  <si>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</si>
  <si>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</si>
  <si>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</si>
  <si>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</si>
  <si>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</si>
  <si>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</si>
  <si>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</si>
  <si>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</si>
  <si>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</si>
  <si>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</si>
  <si>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</si>
  <si>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</si>
  <si>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</si>
  <si>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</si>
  <si>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</si>
  <si>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</si>
  <si>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</si>
  <si>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</si>
  <si>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</si>
  <si>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</si>
  <si>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</si>
  <si>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</si>
  <si>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</si>
  <si>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</si>
  <si>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</si>
  <si>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</si>
  <si>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</si>
  <si>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</si>
  <si>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</si>
  <si>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</si>
  <si>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</si>
  <si>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</si>
  <si>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</si>
  <si>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</si>
  <si>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</si>
  <si>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</si>
  <si>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</si>
  <si>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</si>
  <si>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</si>
  <si>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</si>
  <si>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</si>
  <si>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</si>
  <si>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</si>
  <si>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</si>
  <si>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</si>
  <si>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</si>
  <si>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</si>
  <si>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</si>
  <si>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</si>
  <si>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</si>
  <si>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</si>
  <si>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</si>
  <si>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</si>
  <si>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</si>
  <si>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</si>
  <si>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</si>
  <si>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</si>
  <si>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</si>
  <si>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</si>
  <si>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</si>
  <si>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</si>
  <si>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</si>
  <si>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</si>
  <si>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</si>
  <si>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</si>
  <si>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</si>
  <si>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</si>
  <si>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</si>
  <si>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</si>
  <si>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</si>
  <si>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</si>
  <si>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</si>
  <si>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</si>
  <si>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</si>
  <si>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</si>
  <si>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</si>
  <si>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</si>
  <si>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</si>
  <si>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</si>
  <si>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</si>
  <si>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</si>
  <si>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</si>
  <si>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</si>
  <si>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</si>
  <si>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</si>
  <si>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</si>
  <si>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</si>
  <si>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</si>
  <si>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</si>
  <si>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</si>
  <si>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</si>
  <si>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</si>
  <si>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</si>
  <si>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</si>
  <si>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</si>
  <si>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</si>
  <si>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</si>
  <si>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</si>
  <si>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</si>
  <si>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</si>
  <si>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</si>
  <si>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</si>
  <si>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</si>
  <si>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</si>
  <si>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</si>
  <si>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</si>
  <si>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</si>
  <si>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</si>
  <si>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</si>
  <si>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</si>
  <si>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</si>
  <si>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</si>
  <si>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</si>
  <si>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</si>
  <si>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</si>
  <si>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</si>
  <si>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</si>
  <si>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</si>
  <si>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</si>
  <si>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</si>
  <si>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</si>
  <si>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</si>
  <si>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</si>
  <si>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</si>
  <si>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</si>
  <si>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</si>
  <si>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</si>
  <si>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</si>
  <si>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</si>
  <si>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</si>
  <si>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</si>
  <si>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</si>
  <si>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</si>
  <si>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</si>
  <si>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</si>
  <si>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</si>
  <si>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</si>
  <si>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</si>
  <si>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</si>
  <si>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</si>
  <si>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</si>
  <si>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</si>
  <si>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</si>
  <si>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</si>
  <si>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</si>
  <si>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</si>
  <si>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</si>
  <si>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</si>
  <si>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</si>
  <si>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</si>
  <si>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</si>
  <si>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</si>
  <si>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</si>
  <si>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</si>
  <si>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</si>
  <si>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</si>
  <si>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</si>
  <si>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</si>
  <si>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</si>
  <si>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</si>
  <si>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</si>
  <si>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</si>
  <si>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</si>
  <si>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</si>
  <si>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</si>
  <si>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</si>
  <si>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</si>
  <si>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</si>
  <si>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</si>
  <si>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</si>
  <si>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</si>
  <si>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</si>
  <si>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</si>
  <si>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</si>
  <si>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</si>
  <si>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</si>
  <si>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</si>
  <si>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</si>
  <si>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</si>
  <si>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</si>
  <si>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</si>
  <si>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</si>
  <si>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</si>
  <si>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</si>
  <si>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</si>
  <si>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</si>
  <si>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</si>
  <si>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</si>
  <si>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</si>
  <si>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</si>
  <si>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</si>
  <si>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</si>
  <si>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</si>
  <si>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</si>
  <si>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</si>
  <si>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</si>
  <si>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</si>
  <si>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</si>
  <si>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</si>
  <si>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</si>
  <si>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</si>
  <si>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</si>
  <si>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</si>
  <si>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</si>
  <si>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</si>
  <si>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</si>
  <si>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</si>
  <si>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</si>
  <si>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</si>
  <si>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</si>
  <si>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</si>
  <si>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</si>
  <si>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</si>
  <si>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</si>
  <si>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</si>
  <si>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</si>
  <si>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</si>
  <si>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</si>
  <si>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</si>
  <si>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</si>
  <si>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</si>
  <si>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</si>
  <si>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</si>
  <si>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</si>
  <si>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</si>
  <si>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</si>
  <si>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</si>
  <si>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</si>
  <si>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</si>
  <si>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</si>
  <si>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</si>
  <si>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</si>
  <si>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</si>
  <si>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</si>
  <si>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</si>
  <si>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</si>
  <si>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</si>
  <si>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</si>
  <si>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</si>
  <si>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</si>
  <si>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</si>
  <si>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</si>
  <si>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</si>
  <si>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</si>
  <si>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</si>
  <si>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</si>
  <si>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</si>
  <si>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</si>
  <si>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</si>
  <si>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</si>
  <si>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</si>
  <si>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</si>
  <si>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</si>
  <si>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</si>
  <si>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</si>
  <si>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</si>
  <si>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</si>
  <si>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</si>
  <si>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</si>
  <si>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</si>
  <si>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</si>
  <si>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</si>
  <si>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</si>
  <si>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</si>
  <si>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</si>
  <si>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</si>
  <si>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</si>
  <si>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</si>
  <si>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</si>
  <si>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</si>
  <si>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</si>
  <si>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</si>
  <si>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</si>
  <si>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</si>
  <si>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</si>
  <si>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</si>
  <si>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</si>
  <si>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</si>
  <si>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</si>
  <si>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</si>
  <si>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</si>
  <si>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</si>
  <si>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</si>
  <si>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</si>
  <si>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</si>
  <si>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</si>
  <si>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</si>
  <si>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</si>
  <si>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</si>
  <si>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</si>
  <si>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</si>
  <si>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</si>
  <si>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</si>
  <si>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</si>
  <si>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</si>
  <si>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</si>
  <si>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</si>
  <si>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</si>
  <si>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</si>
  <si>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</si>
  <si>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</si>
  <si>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</si>
  <si>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</si>
  <si>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</si>
  <si>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</si>
  <si>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</si>
  <si>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</si>
  <si>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</si>
  <si>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</si>
  <si>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</si>
  <si>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</si>
  <si>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</si>
  <si>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</si>
  <si>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</si>
  <si>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</si>
  <si>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</si>
  <si>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</si>
  <si>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</si>
  <si>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</si>
  <si>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</si>
  <si>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</si>
  <si>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</si>
  <si>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</si>
  <si>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</si>
  <si>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</si>
  <si>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</si>
  <si>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</si>
  <si>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</si>
  <si>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</si>
  <si>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</si>
  <si>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</si>
  <si>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</si>
  <si>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</si>
  <si>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</si>
  <si>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</si>
  <si>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</si>
  <si>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</si>
  <si>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</si>
  <si>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</si>
  <si>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</si>
  <si>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</si>
  <si>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</si>
  <si>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</si>
  <si>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</si>
  <si>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</si>
  <si>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</si>
  <si>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</si>
  <si>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</si>
  <si>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</si>
  <si>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</si>
  <si>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</si>
  <si>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</si>
  <si>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</si>
  <si>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</si>
  <si>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</si>
  <si>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</si>
  <si>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</si>
  <si>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</si>
  <si>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</si>
  <si>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</si>
  <si>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</si>
  <si>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</si>
  <si>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</si>
  <si>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</si>
  <si>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</si>
  <si>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</si>
  <si>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</si>
  <si>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</si>
  <si>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</si>
  <si>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</si>
  <si>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</si>
  <si>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</si>
  <si>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</si>
  <si>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</si>
  <si>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</si>
  <si>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</si>
  <si>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</si>
  <si>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</si>
  <si>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</si>
  <si>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</si>
  <si>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</si>
  <si>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</si>
  <si>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</si>
  <si>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</si>
  <si>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</si>
  <si>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</si>
  <si>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</si>
  <si>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</si>
  <si>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</si>
  <si>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</si>
  <si>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</si>
  <si>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</si>
  <si>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</si>
  <si>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</si>
  <si>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</si>
  <si>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</si>
  <si>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</si>
  <si>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</si>
  <si>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</si>
  <si>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</si>
  <si>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</si>
  <si>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</si>
  <si>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</si>
  <si>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</si>
  <si>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</si>
  <si>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</si>
  <si>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</si>
  <si>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</si>
  <si>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</si>
  <si>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</si>
  <si>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</si>
  <si>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</si>
  <si>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</si>
  <si>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</si>
  <si>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</si>
  <si>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</si>
  <si>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</si>
  <si>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</si>
  <si>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</si>
  <si>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</si>
  <si>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</si>
  <si>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</si>
  <si>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</si>
  <si>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</si>
  <si>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</si>
  <si>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</si>
  <si>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</si>
  <si>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</si>
  <si>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</si>
  <si>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</si>
  <si>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</si>
  <si>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</si>
  <si>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</si>
  <si>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</si>
  <si>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</si>
  <si>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</si>
  <si>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</si>
  <si>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</si>
  <si>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</si>
  <si>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</si>
  <si>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</si>
  <si>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</si>
  <si>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</si>
  <si>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</si>
  <si>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</si>
  <si>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</si>
  <si>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</si>
  <si>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</si>
  <si>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</si>
  <si>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</si>
  <si>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</si>
  <si>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</si>
  <si>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</si>
  <si>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</si>
  <si>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</si>
  <si>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</si>
  <si>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</si>
  <si>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</si>
  <si>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</si>
  <si>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</si>
  <si>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</si>
  <si>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</si>
  <si>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</si>
  <si>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</si>
  <si>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</si>
  <si>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</si>
  <si>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</si>
  <si>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</si>
  <si>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</si>
  <si>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</si>
  <si>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</si>
  <si>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</si>
  <si>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</si>
  <si>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</si>
  <si>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</si>
  <si>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</si>
  <si>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</si>
  <si>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</si>
  <si>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</si>
  <si>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</si>
  <si>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</si>
  <si>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</si>
  <si>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</si>
  <si>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</si>
  <si>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</si>
  <si>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</si>
  <si>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</si>
  <si>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</si>
  <si>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</si>
  <si>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</si>
  <si>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</si>
  <si>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</si>
  <si>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</si>
  <si>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</si>
  <si>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</si>
  <si>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</si>
  <si>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</si>
  <si>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</si>
  <si>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</si>
  <si>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</si>
  <si>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</si>
  <si>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</si>
  <si>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</si>
  <si>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</si>
  <si>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</si>
  <si>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</si>
  <si>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</si>
  <si>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</si>
  <si>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</si>
  <si>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</si>
  <si>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</si>
  <si>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</si>
  <si>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</si>
  <si>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</si>
  <si>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</si>
  <si>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</si>
  <si>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</si>
  <si>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</si>
  <si>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</si>
  <si>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</si>
  <si>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</si>
  <si>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</si>
  <si>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</si>
  <si>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</si>
  <si>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</si>
  <si>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</si>
  <si>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</si>
  <si>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</si>
  <si>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</si>
  <si>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</si>
  <si>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</si>
  <si>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</si>
  <si>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</si>
  <si>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</si>
  <si>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</si>
  <si>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</si>
  <si>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</si>
  <si>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</si>
  <si>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</si>
  <si>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</si>
  <si>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</si>
  <si>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</si>
  <si>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</si>
  <si>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</si>
  <si>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</si>
  <si>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</si>
  <si>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</si>
  <si>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</si>
  <si>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</si>
  <si>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</si>
  <si>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</si>
  <si>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</si>
  <si>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</si>
  <si>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</si>
  <si>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</si>
  <si>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</si>
  <si>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</si>
  <si>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</si>
  <si>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</si>
  <si>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</si>
  <si>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</si>
  <si>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</si>
  <si>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</si>
  <si>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</si>
  <si>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</si>
  <si>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</si>
  <si>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</si>
  <si>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</si>
  <si>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</si>
  <si>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</si>
  <si>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</si>
  <si>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</si>
  <si>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</si>
  <si>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</si>
  <si>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</si>
  <si>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</si>
  <si>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</si>
  <si>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</si>
  <si>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</si>
  <si>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</si>
  <si>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</si>
  <si>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</si>
  <si>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</si>
  <si>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</si>
  <si>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</si>
  <si>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</si>
  <si>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</si>
  <si>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</si>
  <si>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</si>
  <si>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</si>
  <si>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</si>
  <si>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</si>
  <si>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</si>
  <si>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</si>
  <si>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</si>
  <si>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</si>
  <si>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</si>
  <si>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</si>
  <si>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</si>
  <si>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</si>
  <si>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</si>
  <si>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</si>
  <si>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</si>
  <si>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</si>
  <si>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</si>
  <si>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</si>
  <si>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</si>
  <si>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</si>
  <si>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</si>
  <si>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</si>
  <si>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</si>
  <si>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</si>
  <si>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</si>
  <si>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</si>
  <si>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</si>
  <si>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</si>
  <si>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</si>
  <si>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</si>
  <si>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</si>
  <si>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</si>
  <si>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</si>
  <si>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</si>
  <si>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</si>
  <si>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</si>
  <si>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</si>
  <si>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</si>
  <si>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</si>
  <si>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</si>
  <si>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</si>
  <si>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</si>
  <si>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</si>
  <si>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</si>
  <si>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</si>
  <si>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</si>
  <si>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</si>
  <si>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</si>
  <si>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</si>
  <si>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</si>
  <si>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</si>
  <si>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</si>
  <si>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</si>
  <si>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</si>
  <si>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</si>
  <si>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</si>
  <si>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</si>
  <si>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</si>
  <si>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</si>
  <si>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</si>
  <si>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</si>
  <si>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</si>
  <si>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</si>
  <si>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</si>
  <si>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</si>
  <si>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</si>
  <si>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</si>
  <si>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</si>
  <si>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</si>
  <si>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</si>
  <si>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</si>
  <si>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</si>
  <si>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</si>
  <si>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</si>
  <si>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</si>
  <si>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</si>
  <si>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</si>
  <si>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</si>
  <si>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</si>
  <si>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</si>
  <si>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</si>
  <si>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</si>
  <si>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</si>
  <si>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</si>
  <si>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</si>
  <si>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</si>
  <si>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</si>
  <si>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</si>
  <si>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</si>
  <si>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</si>
  <si>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</si>
  <si>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</si>
  <si>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</si>
  <si>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</si>
  <si>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</si>
  <si>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</si>
  <si>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</si>
  <si>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</si>
  <si>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</si>
  <si>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</si>
  <si>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</si>
  <si>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</si>
  <si>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</si>
  <si>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</si>
  <si>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</si>
  <si>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</si>
  <si>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</si>
  <si>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</si>
  <si>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</si>
  <si>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</si>
  <si>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</si>
  <si>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</si>
  <si>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</si>
  <si>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</si>
  <si>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</si>
  <si>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</si>
  <si>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</si>
  <si>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</si>
  <si>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</si>
  <si>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</si>
  <si>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</si>
  <si>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</si>
  <si>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</si>
  <si>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</si>
  <si>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</si>
  <si>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</si>
  <si>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</si>
  <si>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</si>
  <si>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</si>
  <si>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</si>
  <si>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</si>
  <si>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</si>
  <si>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</si>
  <si>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</si>
  <si>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</si>
  <si>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</si>
  <si>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</si>
  <si>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</si>
  <si>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</si>
  <si>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</si>
  <si>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</si>
  <si>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</si>
  <si>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</si>
  <si>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</si>
  <si>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</si>
  <si>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</si>
  <si>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</si>
  <si>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</si>
  <si>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</si>
  <si>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</si>
  <si>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</si>
  <si>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</si>
  <si>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</si>
  <si>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</si>
  <si>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</si>
  <si>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</si>
  <si>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</si>
  <si>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</si>
  <si>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</si>
  <si>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</si>
  <si>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</si>
  <si>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</si>
  <si>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</si>
  <si>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</si>
  <si>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</si>
  <si>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</si>
  <si>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</si>
  <si>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</si>
  <si>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</si>
  <si>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</si>
  <si>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</si>
  <si>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</si>
  <si>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</si>
  <si>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</si>
  <si>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</si>
  <si>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</si>
  <si>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</si>
  <si>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</si>
  <si>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</si>
  <si>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</si>
  <si>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</si>
  <si>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</si>
  <si>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</si>
  <si>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</si>
  <si>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</si>
  <si>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</si>
  <si>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</si>
  <si>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</si>
  <si>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</si>
  <si>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</si>
  <si>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</si>
  <si>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</si>
  <si>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</si>
  <si>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</si>
  <si>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</si>
  <si>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</si>
  <si>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</si>
  <si>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</si>
  <si>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</si>
  <si>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</si>
  <si>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</si>
  <si>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</si>
  <si>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</si>
  <si>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</si>
  <si>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</si>
  <si>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</si>
  <si>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</si>
  <si>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</si>
  <si>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</si>
  <si>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</si>
  <si>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</si>
  <si>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</si>
  <si>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</si>
  <si>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</si>
  <si>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</si>
  <si>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</si>
  <si>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</si>
  <si>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</si>
  <si>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</si>
  <si>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</si>
  <si>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</si>
  <si>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</si>
  <si>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</si>
  <si>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</si>
  <si>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</si>
  <si>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</si>
  <si>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</si>
  <si>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</si>
  <si>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</si>
  <si>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</si>
  <si>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</si>
  <si>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</si>
  <si>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</si>
  <si>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</si>
  <si>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</si>
  <si>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</si>
  <si>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</si>
  <si>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</si>
  <si>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</si>
  <si>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</si>
  <si>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</si>
  <si>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</si>
  <si>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</si>
  <si>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</si>
  <si>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</si>
  <si>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</si>
  <si>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</si>
  <si>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</si>
  <si>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</si>
  <si>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</si>
  <si>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</si>
  <si>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</si>
  <si>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</si>
  <si>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</si>
  <si>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</si>
  <si>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</si>
  <si>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</si>
  <si>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</si>
  <si>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</si>
  <si>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</si>
  <si>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</si>
  <si>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</si>
  <si>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</si>
  <si>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</si>
  <si>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</si>
  <si>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</si>
  <si>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</si>
  <si>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</si>
  <si>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</si>
  <si>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</si>
  <si>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</si>
  <si>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</si>
  <si>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</si>
  <si>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</si>
  <si>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</si>
  <si>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</si>
  <si>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</si>
  <si>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</si>
  <si>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</si>
  <si>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</si>
  <si>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</si>
  <si>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</si>
  <si>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</si>
  <si>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</si>
  <si>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</si>
  <si>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</si>
  <si>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</si>
  <si>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</si>
  <si>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</si>
  <si>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</si>
  <si>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</si>
  <si>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</si>
  <si>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</si>
  <si>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</si>
  <si>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</si>
  <si>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</si>
  <si>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</si>
  <si>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</si>
  <si>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</si>
  <si>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</si>
  <si>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</si>
  <si>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</si>
  <si>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</si>
  <si>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</si>
  <si>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</si>
  <si>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</si>
  <si>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</si>
  <si>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</si>
  <si>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</si>
  <si>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</si>
  <si>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</si>
  <si>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</si>
  <si>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</si>
  <si>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</si>
  <si>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</si>
  <si>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</si>
  <si>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</si>
  <si>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</si>
  <si>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</si>
  <si>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</si>
  <si>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</si>
  <si>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</si>
  <si>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</si>
  <si>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</si>
  <si>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</si>
  <si>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</si>
  <si>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</si>
  <si>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</si>
  <si>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</si>
  <si>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</si>
  <si>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</si>
  <si>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</si>
  <si>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</si>
  <si>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</si>
  <si>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</si>
  <si>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</si>
  <si>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</si>
  <si>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</si>
  <si>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</si>
  <si>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</si>
  <si>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</si>
  <si>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</si>
  <si>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</si>
  <si>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</si>
  <si>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</si>
  <si>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</si>
  <si>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</si>
  <si>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</si>
  <si>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</si>
  <si>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</si>
  <si>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</si>
  <si>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</si>
  <si>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</si>
  <si>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</si>
  <si>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</si>
  <si>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</si>
  <si>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</si>
  <si>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</si>
  <si>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</si>
  <si>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</si>
  <si>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</si>
  <si>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</si>
  <si>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</si>
  <si>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</si>
  <si>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</si>
  <si>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</si>
  <si>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</si>
  <si>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</si>
  <si>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</si>
  <si>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</si>
  <si>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</si>
  <si>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</si>
  <si>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</si>
  <si>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</si>
  <si>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</si>
  <si>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</si>
  <si>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</si>
  <si>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</si>
  <si>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</si>
  <si>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</si>
  <si>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</si>
  <si>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</si>
  <si>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</si>
  <si>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</si>
  <si>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</si>
  <si>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</si>
  <si>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</si>
  <si>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</si>
  <si>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</si>
  <si>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</si>
  <si>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</si>
  <si>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</si>
  <si>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</si>
  <si>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</si>
  <si>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</si>
  <si>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</si>
  <si>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</si>
  <si>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</si>
  <si>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</si>
  <si>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</si>
  <si>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</si>
  <si>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</si>
  <si>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</si>
  <si>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</si>
  <si>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</si>
  <si>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</si>
  <si>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</si>
  <si>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</si>
  <si>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</si>
  <si>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</si>
  <si>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</si>
  <si>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</si>
  <si>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</si>
  <si>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</si>
  <si>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</si>
  <si>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</si>
  <si>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</si>
  <si>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</si>
  <si>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</si>
  <si>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</si>
  <si>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</si>
  <si>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</si>
  <si>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</si>
  <si>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</si>
  <si>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</si>
  <si>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</si>
  <si>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</si>
  <si>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</si>
  <si>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</si>
  <si>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</si>
  <si>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</si>
  <si>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</si>
  <si>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</si>
  <si>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</si>
  <si>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</si>
  <si>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</si>
  <si>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</si>
  <si>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</si>
  <si>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</si>
  <si>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</si>
  <si>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</si>
  <si>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</si>
  <si>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</si>
  <si>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</si>
  <si>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</si>
  <si>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</si>
  <si>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</si>
  <si>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</si>
  <si>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</si>
  <si>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</si>
  <si>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</si>
  <si>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</si>
  <si>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</si>
  <si>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</si>
  <si>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</si>
  <si>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</si>
  <si>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</si>
  <si>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</si>
  <si>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</si>
  <si>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</si>
  <si>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</si>
  <si>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</si>
  <si>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</si>
  <si>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</si>
  <si>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</si>
  <si>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</si>
  <si>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</si>
  <si>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</si>
  <si>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</si>
  <si>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</si>
  <si>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</si>
  <si>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</si>
  <si>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</si>
  <si>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</si>
  <si>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</si>
  <si>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</si>
  <si>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</si>
  <si>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</si>
  <si>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</si>
  <si>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</si>
  <si>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</si>
  <si>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</si>
  <si>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</si>
  <si>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</si>
  <si>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</si>
  <si>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</si>
  <si>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</si>
  <si>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</si>
  <si>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</si>
  <si>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</si>
  <si>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</si>
  <si>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</si>
  <si>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</si>
  <si>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</si>
  <si>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</si>
  <si>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</si>
  <si>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</si>
  <si>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</si>
  <si>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</si>
  <si>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</si>
  <si>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</si>
  <si>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</si>
  <si>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</si>
  <si>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</si>
  <si>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</si>
  <si>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</si>
  <si>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</si>
  <si>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</si>
  <si>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</si>
  <si>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</si>
  <si>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</si>
  <si>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</si>
  <si>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</si>
  <si>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</si>
  <si>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</si>
  <si>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</si>
  <si>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</si>
  <si>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</si>
  <si>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</si>
  <si>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</si>
  <si>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</si>
  <si>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</si>
  <si>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</si>
  <si>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</si>
  <si>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</si>
  <si>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</si>
  <si>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</si>
  <si>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</si>
  <si>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</si>
  <si>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</si>
  <si>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</si>
  <si>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</si>
  <si>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</si>
  <si>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</si>
  <si>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</si>
  <si>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</si>
  <si>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</si>
  <si>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</si>
  <si>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</si>
  <si>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</si>
  <si>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</si>
  <si>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</si>
  <si>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</si>
  <si>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</si>
  <si>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</si>
  <si>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</si>
  <si>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</si>
  <si>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</si>
  <si>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</si>
  <si>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</si>
  <si>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</si>
  <si>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</si>
  <si>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</si>
  <si>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</si>
  <si>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</si>
  <si>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</si>
  <si>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</si>
  <si>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</si>
  <si>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</si>
  <si>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</si>
  <si>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</si>
  <si>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</si>
  <si>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</si>
  <si>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</si>
  <si>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</si>
  <si>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</si>
  <si>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</si>
  <si>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</si>
  <si>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</si>
  <si>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</si>
  <si>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</si>
  <si>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</si>
  <si>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</si>
  <si>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</si>
  <si>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</si>
  <si>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</si>
  <si>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</si>
  <si>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</si>
  <si>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</si>
  <si>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</si>
  <si>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</si>
  <si>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</si>
  <si>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</si>
  <si>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</si>
  <si>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</si>
  <si>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</si>
  <si>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</si>
  <si>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</si>
  <si>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</si>
  <si>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</si>
  <si>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</si>
  <si>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</si>
  <si>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</si>
  <si>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</si>
  <si>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</si>
  <si>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</si>
  <si>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</si>
  <si>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</si>
  <si>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</si>
  <si>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</si>
  <si>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</si>
  <si>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</si>
  <si>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</si>
  <si>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</si>
  <si>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</si>
  <si>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</si>
  <si>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</si>
  <si>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</si>
  <si>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</si>
  <si>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</si>
  <si>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</si>
  <si>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</si>
  <si>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</si>
  <si>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</si>
  <si>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</si>
  <si>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</si>
  <si>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</si>
  <si>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</si>
  <si>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</si>
  <si>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</si>
  <si>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</si>
  <si>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</si>
  <si>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</si>
  <si>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</si>
  <si>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</si>
  <si>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</si>
  <si>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</si>
  <si>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</si>
  <si>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</si>
  <si>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</si>
  <si>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</si>
  <si>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</si>
  <si>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</si>
  <si>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</si>
  <si>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</si>
  <si>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</si>
  <si>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</si>
  <si>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</si>
  <si>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</si>
  <si>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</si>
  <si>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</si>
  <si>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</si>
  <si>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</si>
  <si>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</si>
  <si>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</si>
  <si>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</si>
  <si>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</si>
  <si>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</si>
  <si>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</si>
  <si>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</si>
  <si>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</si>
  <si>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</si>
  <si>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</si>
  <si>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</si>
  <si>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</si>
  <si>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</si>
  <si>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</si>
  <si>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</si>
  <si>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</si>
  <si>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</si>
  <si>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</si>
  <si>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</si>
  <si>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</si>
  <si>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</si>
  <si>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</si>
  <si>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</si>
  <si>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</si>
  <si>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</si>
  <si>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</si>
  <si>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</si>
  <si>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</si>
  <si>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</si>
  <si>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</si>
  <si>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</si>
  <si>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</si>
  <si>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</si>
  <si>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</si>
  <si>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</si>
  <si>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</si>
  <si>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</si>
  <si>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</si>
  <si>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</si>
  <si>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</si>
  <si>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</si>
  <si>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</si>
  <si>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</si>
  <si>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</si>
  <si>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</si>
  <si>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</si>
  <si>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</si>
  <si>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</si>
  <si>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</si>
  <si>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</si>
  <si>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</si>
  <si>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</si>
  <si>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</si>
  <si>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</si>
  <si>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</si>
  <si>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</si>
  <si>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</si>
  <si>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</si>
  <si>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</si>
  <si>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</si>
  <si>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</si>
  <si>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</si>
  <si>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</si>
  <si>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</si>
  <si>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</si>
  <si>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</si>
  <si>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</si>
  <si>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</si>
  <si>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</si>
  <si>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</si>
  <si>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</si>
  <si>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</si>
  <si>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</si>
  <si>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</si>
  <si>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</si>
  <si>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</si>
  <si>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</si>
  <si>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</si>
  <si>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</si>
  <si>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</si>
  <si>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</si>
  <si>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</si>
  <si>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</si>
  <si>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</si>
  <si>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</si>
  <si>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</si>
  <si>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</si>
  <si>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</si>
  <si>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</si>
  <si>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</si>
  <si>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</si>
  <si>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</si>
  <si>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</si>
  <si>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</si>
  <si>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</si>
  <si>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</si>
  <si>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</si>
  <si>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</si>
  <si>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</si>
  <si>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</si>
  <si>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</si>
  <si>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</si>
  <si>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</si>
  <si>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</si>
  <si>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</si>
  <si>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</si>
  <si>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</si>
  <si>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</si>
  <si>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</si>
  <si>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</si>
  <si>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</si>
  <si>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</si>
  <si>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</si>
  <si>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</si>
  <si>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</si>
  <si>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</si>
  <si>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</si>
  <si>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</si>
  <si>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</si>
  <si>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</si>
  <si>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</si>
  <si>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</si>
  <si>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</si>
  <si>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</si>
  <si>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</si>
  <si>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</si>
  <si>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</si>
  <si>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</si>
  <si>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</si>
  <si>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</si>
  <si>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</si>
  <si>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</si>
  <si>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</si>
  <si>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</si>
  <si>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</si>
  <si>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</si>
  <si>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</si>
  <si>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</si>
  <si>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</si>
  <si>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</si>
  <si>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</si>
  <si>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</si>
  <si>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</si>
  <si>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</si>
  <si>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</si>
  <si>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</si>
  <si>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</si>
  <si>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</si>
  <si>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</si>
  <si>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</si>
  <si>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</si>
  <si>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</si>
  <si>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</si>
  <si>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</si>
  <si>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</si>
  <si>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</si>
  <si>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</si>
  <si>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</si>
  <si>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</si>
  <si>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</si>
  <si>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</si>
  <si>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</si>
  <si>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</si>
  <si>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</si>
  <si>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</si>
  <si>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</si>
  <si>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</si>
  <si>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</si>
  <si>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</si>
  <si>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</si>
  <si>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</si>
  <si>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</si>
  <si>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</si>
  <si>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</si>
  <si>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</si>
  <si>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</si>
  <si>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</si>
  <si>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</si>
  <si>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</si>
  <si>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</si>
  <si>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</si>
  <si>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</si>
  <si>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</si>
  <si>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</si>
  <si>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</si>
  <si>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</si>
  <si>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</si>
  <si>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</si>
  <si>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</si>
  <si>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</si>
  <si>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</si>
  <si>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</si>
  <si>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</si>
  <si>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</si>
  <si>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</si>
  <si>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</si>
  <si>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</si>
  <si>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</si>
  <si>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</si>
  <si>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</si>
  <si>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</si>
  <si>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</si>
  <si>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</si>
  <si>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</si>
  <si>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</si>
  <si>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</si>
  <si>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</si>
  <si>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</si>
  <si>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</si>
  <si>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</si>
  <si>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</si>
  <si>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</si>
  <si>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</si>
  <si>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</si>
  <si>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</si>
  <si>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</si>
  <si>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</si>
  <si>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</si>
  <si>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</si>
  <si>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</si>
  <si>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</si>
  <si>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</si>
  <si>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</si>
  <si>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</si>
  <si>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</si>
  <si>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</si>
  <si>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</si>
  <si>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</si>
  <si>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</si>
  <si>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</si>
  <si>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</si>
  <si>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</si>
  <si>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</si>
  <si>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</si>
  <si>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</si>
  <si>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</si>
  <si>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</si>
  <si>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</si>
  <si>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</si>
  <si>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</si>
  <si>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</si>
  <si>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</si>
  <si>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</si>
  <si>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</si>
  <si>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</si>
  <si>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</si>
  <si>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</si>
  <si>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</si>
  <si>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</si>
  <si>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</si>
  <si>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</si>
  <si>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</si>
  <si>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</si>
  <si>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</si>
  <si>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</si>
  <si>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</si>
  <si>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</si>
  <si>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</si>
  <si>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</si>
  <si>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</si>
  <si>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</si>
  <si>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</si>
  <si>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</si>
  <si>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</si>
  <si>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</si>
  <si>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</si>
  <si>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</si>
  <si>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</si>
  <si>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</si>
  <si>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</si>
  <si>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</si>
  <si>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</si>
  <si>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</si>
  <si>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</si>
  <si>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</si>
  <si>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</si>
  <si>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</si>
  <si>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</si>
  <si>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</si>
  <si>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</si>
  <si>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</si>
  <si>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</si>
  <si>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</si>
  <si>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</si>
  <si>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</si>
  <si>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</si>
  <si>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</si>
  <si>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</si>
  <si>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</si>
  <si>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</si>
  <si>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</si>
  <si>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</si>
  <si>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</si>
  <si>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</si>
  <si>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</si>
  <si>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</si>
  <si>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</si>
  <si>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</si>
  <si>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</si>
  <si>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</si>
  <si>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</si>
  <si>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</si>
  <si>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</si>
  <si>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</si>
  <si>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</si>
  <si>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</si>
  <si>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</si>
  <si>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</si>
  <si>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</si>
  <si>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</si>
  <si>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</si>
  <si>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</si>
  <si>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</si>
  <si>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</si>
  <si>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</si>
  <si>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</si>
  <si>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</si>
  <si>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</si>
  <si>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</si>
  <si>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</si>
  <si>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</si>
  <si>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</si>
  <si>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</si>
  <si>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</si>
  <si>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</si>
  <si>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</si>
  <si>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</si>
  <si>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</si>
  <si>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</si>
  <si>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</si>
  <si>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</si>
  <si>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</si>
  <si>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</si>
  <si>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</si>
  <si>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</si>
  <si>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</si>
  <si>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</si>
  <si>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</si>
  <si>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</si>
  <si>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</si>
  <si>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</si>
  <si>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</si>
  <si>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</si>
  <si>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</si>
  <si>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</si>
  <si>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</si>
  <si>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</si>
  <si>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</si>
  <si>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</si>
  <si>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</si>
  <si>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</si>
  <si>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</si>
  <si>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</si>
  <si>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</si>
  <si>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</si>
  <si>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</si>
  <si>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</si>
  <si>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</si>
  <si>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</si>
  <si>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</si>
  <si>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</si>
  <si>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</si>
  <si>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</si>
  <si>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</si>
  <si>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</si>
  <si>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</si>
  <si>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</si>
  <si>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</si>
  <si>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</si>
  <si>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</si>
  <si>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</si>
  <si>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</si>
  <si>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</si>
  <si>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</si>
  <si>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</si>
  <si>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</si>
  <si>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</si>
  <si>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</si>
  <si>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</si>
  <si>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</si>
  <si>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</si>
  <si>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</si>
  <si>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</si>
  <si>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</si>
  <si>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</si>
  <si>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</si>
  <si>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</si>
  <si>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</si>
  <si>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</si>
  <si>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</si>
  <si>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</si>
  <si>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</si>
  <si>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</si>
  <si>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</si>
  <si>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</si>
  <si>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</si>
  <si>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</si>
  <si>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</si>
  <si>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</si>
  <si>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</si>
  <si>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</si>
  <si>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</si>
  <si>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</si>
  <si>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</si>
  <si>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</si>
  <si>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</si>
  <si>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</si>
  <si>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</si>
  <si>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</si>
  <si>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</si>
  <si>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</si>
  <si>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</si>
  <si>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</si>
  <si>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</si>
  <si>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</si>
  <si>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</si>
  <si>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</si>
  <si>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</si>
  <si>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</si>
  <si>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</si>
  <si>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</si>
  <si>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</si>
  <si>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</si>
  <si>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</si>
  <si>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</si>
  <si>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</si>
  <si>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</si>
  <si>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</si>
  <si>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</si>
  <si>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</si>
  <si>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</si>
  <si>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</si>
  <si>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</si>
  <si>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</si>
  <si>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</si>
  <si>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</si>
  <si>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</si>
  <si>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</si>
  <si>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</si>
  <si>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</si>
  <si>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</si>
  <si>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</si>
  <si>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</si>
  <si>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</si>
  <si>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</si>
  <si>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</si>
  <si>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</si>
  <si>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</si>
  <si>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</si>
  <si>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</si>
  <si>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</si>
  <si>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</si>
  <si>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</si>
  <si>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</si>
  <si>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</si>
  <si>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</si>
  <si>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</si>
  <si>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</si>
  <si>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</si>
  <si>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</si>
  <si>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</si>
  <si>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</si>
  <si>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</si>
  <si>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</si>
  <si>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</si>
  <si>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</si>
  <si>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</si>
  <si>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</si>
  <si>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</si>
  <si>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</si>
  <si>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</si>
  <si>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</si>
  <si>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</si>
  <si>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</si>
  <si>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</si>
  <si>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</si>
  <si>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</si>
  <si>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</si>
  <si>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</si>
  <si>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</si>
  <si>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</si>
  <si>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</si>
  <si>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</si>
  <si>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</si>
  <si>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</si>
  <si>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</si>
  <si>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</si>
  <si>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</si>
  <si>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</si>
  <si>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</si>
  <si>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</si>
  <si>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</si>
  <si>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</si>
  <si>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</si>
  <si>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</si>
  <si>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</si>
  <si>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</si>
  <si>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</si>
  <si>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</si>
  <si>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</si>
  <si>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</si>
  <si>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</si>
  <si>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</si>
  <si>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</si>
  <si>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</si>
  <si>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</si>
  <si>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</si>
  <si>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</si>
  <si>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</si>
  <si>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</si>
  <si>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</si>
  <si>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</si>
  <si>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</si>
  <si>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</si>
  <si>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</si>
  <si>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</si>
  <si>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</si>
  <si>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</si>
  <si>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</si>
  <si>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</si>
  <si>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</si>
  <si>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</si>
  <si>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</si>
  <si>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</si>
  <si>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</si>
  <si>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</si>
  <si>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</si>
  <si>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</si>
  <si>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</si>
  <si>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</si>
  <si>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</si>
  <si>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</si>
  <si>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</si>
  <si>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</si>
  <si>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</si>
  <si>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</si>
  <si>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</si>
  <si>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</si>
  <si>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</si>
  <si>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</si>
  <si>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</si>
  <si>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</si>
  <si>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</si>
  <si>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</si>
  <si>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</si>
  <si>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</si>
  <si>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</si>
  <si>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</si>
  <si>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</si>
  <si>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</si>
  <si>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</si>
  <si>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</si>
  <si>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</si>
  <si>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</si>
  <si>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</si>
  <si>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</si>
  <si>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</si>
  <si>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</si>
  <si>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</si>
  <si>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</si>
  <si>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</si>
  <si>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</si>
  <si>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</si>
  <si>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</si>
  <si>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</si>
  <si>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</si>
  <si>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</si>
  <si>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</si>
  <si>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</si>
  <si>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</si>
  <si>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</si>
  <si>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</si>
  <si>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</si>
  <si>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</si>
  <si>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</si>
  <si>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</si>
  <si>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</si>
  <si>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</si>
  <si>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</si>
  <si>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</si>
  <si>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</si>
  <si>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</si>
  <si>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</si>
  <si>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</si>
  <si>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</si>
  <si>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</si>
  <si>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</si>
  <si>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</si>
  <si>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</si>
  <si>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</si>
  <si>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</si>
  <si>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</si>
  <si>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</si>
  <si>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</si>
  <si>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</si>
  <si>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</si>
  <si>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</si>
  <si>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</si>
  <si>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</si>
  <si>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</si>
  <si>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</si>
  <si>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</si>
  <si>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</si>
  <si>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</si>
  <si>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</si>
  <si>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</si>
  <si>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</si>
  <si>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</si>
  <si>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</si>
  <si>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</si>
  <si>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</si>
  <si>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</si>
  <si>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</si>
  <si>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</si>
  <si>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</si>
  <si>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</si>
  <si>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</si>
  <si>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</si>
  <si>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</si>
  <si>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</si>
  <si>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</si>
  <si>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</si>
  <si>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</si>
  <si>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</si>
  <si>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</si>
  <si>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</si>
  <si>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</si>
  <si>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</si>
  <si>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</si>
  <si>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</si>
  <si>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</si>
  <si>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</si>
  <si>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</si>
  <si>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</si>
  <si>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</si>
  <si>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</si>
  <si>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</si>
  <si>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</si>
  <si>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</si>
  <si>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</si>
  <si>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</si>
  <si>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</si>
  <si>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</si>
  <si>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</si>
  <si>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</si>
  <si>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</si>
  <si>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</si>
  <si>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</si>
  <si>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</si>
  <si>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</si>
  <si>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</si>
  <si>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</si>
  <si>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</si>
  <si>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</si>
  <si>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</si>
  <si>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</si>
  <si>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</si>
  <si>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</si>
  <si>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</si>
  <si>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</si>
  <si>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</si>
  <si>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</si>
  <si>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</si>
  <si>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</si>
  <si>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</si>
  <si>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</si>
  <si>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</si>
  <si>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</si>
  <si>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</si>
  <si>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</si>
  <si>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</si>
  <si>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</si>
  <si>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</si>
  <si>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</si>
  <si>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</si>
  <si>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</si>
  <si>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</si>
  <si>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</si>
  <si>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</si>
  <si>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</si>
  <si>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</si>
  <si>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</si>
  <si>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</si>
  <si>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</si>
  <si>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</si>
  <si>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</si>
  <si>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</si>
  <si>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</si>
  <si>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</si>
  <si>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</si>
  <si>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</si>
  <si>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</si>
  <si>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</si>
  <si>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</si>
  <si>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</si>
  <si>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</si>
  <si>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</si>
  <si>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</si>
  <si>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</si>
  <si>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</si>
  <si>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</si>
  <si>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</si>
  <si>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</si>
  <si>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</si>
  <si>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</si>
  <si>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</si>
  <si>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</si>
  <si>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</si>
  <si>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</si>
  <si>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</si>
  <si>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</si>
  <si>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</si>
  <si>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</si>
  <si>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</si>
  <si>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</si>
  <si>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</si>
  <si>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</si>
  <si>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</si>
  <si>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</si>
  <si>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</si>
  <si>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</si>
  <si>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</si>
  <si>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</si>
  <si>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</si>
  <si>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</si>
  <si>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</si>
  <si>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</si>
  <si>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</si>
  <si>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</si>
  <si>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</si>
  <si>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</si>
  <si>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</si>
  <si>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</si>
  <si>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</si>
  <si>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</si>
  <si>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</si>
  <si>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</si>
  <si>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</si>
  <si>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</si>
  <si>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</si>
  <si>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</si>
  <si>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</si>
  <si>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</si>
  <si>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</si>
  <si>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</si>
  <si>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</si>
  <si>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</si>
  <si>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</si>
  <si>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</si>
  <si>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</si>
  <si>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</si>
  <si>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</si>
  <si>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</si>
  <si>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</si>
  <si>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</si>
  <si>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</si>
  <si>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</si>
  <si>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</si>
  <si>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</si>
  <si>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</si>
  <si>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</si>
  <si>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</si>
  <si>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</si>
  <si>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</si>
  <si>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</si>
  <si>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</si>
  <si>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</si>
  <si>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</si>
  <si>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</si>
  <si>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</si>
  <si>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</si>
  <si>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</si>
  <si>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</si>
  <si>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</si>
  <si>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</si>
  <si>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</si>
  <si>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</si>
  <si>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</si>
  <si>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</si>
  <si>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</si>
  <si>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</si>
  <si>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</si>
  <si>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</si>
  <si>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</si>
  <si>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</si>
  <si>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</si>
  <si>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</si>
  <si>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</si>
  <si>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</si>
  <si>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</si>
  <si>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</si>
  <si>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</si>
  <si>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</si>
  <si>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</si>
  <si>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</si>
  <si>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</si>
  <si>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</si>
  <si>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</si>
  <si>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</si>
  <si>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</si>
  <si>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</si>
  <si>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</si>
  <si>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</si>
  <si>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</si>
  <si>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</si>
  <si>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</si>
  <si>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</si>
  <si>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</si>
  <si>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</si>
  <si>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</si>
  <si>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</si>
  <si>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</si>
  <si>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</si>
  <si>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</si>
  <si>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</si>
  <si>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</si>
  <si>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</si>
  <si>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</si>
  <si>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</si>
  <si>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</si>
  <si>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</si>
  <si>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</si>
  <si>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</si>
  <si>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</si>
  <si>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</si>
  <si>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</si>
  <si>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</si>
  <si>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</si>
  <si>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</si>
  <si>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</si>
  <si>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</si>
  <si>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</si>
  <si>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</si>
  <si>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</si>
  <si>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</si>
  <si>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</si>
  <si>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</si>
  <si>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</si>
  <si>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</si>
  <si>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</si>
  <si>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</si>
  <si>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</si>
  <si>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</si>
  <si>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</si>
  <si>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</si>
  <si>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</si>
  <si>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</si>
  <si>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</si>
  <si>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</si>
  <si>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</si>
  <si>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</si>
  <si>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</si>
  <si>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</si>
  <si>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</si>
  <si>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</si>
  <si>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</si>
  <si>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</si>
  <si>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</si>
  <si>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</si>
  <si>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</si>
  <si>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</si>
  <si>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</si>
  <si>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</si>
  <si>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</si>
  <si>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</si>
  <si>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</si>
  <si>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</si>
  <si>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</si>
  <si>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</si>
  <si>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</si>
  <si>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</si>
  <si>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</si>
  <si>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</si>
  <si>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</si>
  <si>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</si>
  <si>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</si>
  <si>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</si>
  <si>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</si>
  <si>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</si>
  <si>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</si>
  <si>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</si>
  <si>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</si>
  <si>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</si>
  <si>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</si>
  <si>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</si>
  <si>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</si>
  <si>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</si>
  <si>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</si>
  <si>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</si>
  <si>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</si>
  <si>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</si>
  <si>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</si>
  <si>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</si>
  <si>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</si>
  <si>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</si>
  <si>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</si>
  <si>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</si>
  <si>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</si>
  <si>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</si>
  <si>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</si>
  <si>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</si>
  <si>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</si>
  <si>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</si>
  <si>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</si>
  <si>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</si>
  <si>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</si>
  <si>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</si>
  <si>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</si>
  <si>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</si>
  <si>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</si>
  <si>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</si>
  <si>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</si>
  <si>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</si>
  <si>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</si>
  <si>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</si>
  <si>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</si>
  <si>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</si>
  <si>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</si>
  <si>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</si>
  <si>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</si>
  <si>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</si>
  <si>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</si>
  <si>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</si>
  <si>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</si>
  <si>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</si>
  <si>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</si>
  <si>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</si>
  <si>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</si>
  <si>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</si>
  <si>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</si>
  <si>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</si>
  <si>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</si>
  <si>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</si>
  <si>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</si>
  <si>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</si>
  <si>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</si>
  <si>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</si>
  <si>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</si>
  <si>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</si>
  <si>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</si>
  <si>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</si>
  <si>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</si>
  <si>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</si>
  <si>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</si>
  <si>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</si>
  <si>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</si>
  <si>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</si>
  <si>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</si>
  <si>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</si>
  <si>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</si>
  <si>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</si>
  <si>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</si>
  <si>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</si>
  <si>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</si>
  <si>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</si>
  <si>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</si>
  <si>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</si>
  <si>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</si>
  <si>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</si>
  <si>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</si>
  <si>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</si>
  <si>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</si>
  <si>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</si>
  <si>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</si>
  <si>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</si>
  <si>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</si>
  <si>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</si>
  <si>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</si>
  <si>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</si>
  <si>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</si>
  <si>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</si>
  <si>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</si>
  <si>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</si>
  <si>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</si>
  <si>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</si>
  <si>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</si>
  <si>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</si>
  <si>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</si>
  <si>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</si>
  <si>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</si>
  <si>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</si>
  <si>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</si>
  <si>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</si>
  <si>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</si>
  <si>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</si>
  <si>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</si>
  <si>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</si>
  <si>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</si>
  <si>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</si>
  <si>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</si>
  <si>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</si>
  <si>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</si>
  <si>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</si>
  <si>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</si>
  <si>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</si>
  <si>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</si>
  <si>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</si>
  <si>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</si>
  <si>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</si>
  <si>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</si>
  <si>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</si>
  <si>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</si>
  <si>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</si>
  <si>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</si>
  <si>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</si>
  <si>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</si>
  <si>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</si>
  <si>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</si>
  <si>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</si>
  <si>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</si>
  <si>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</si>
  <si>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</si>
  <si>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</si>
  <si>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</si>
  <si>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</si>
  <si>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</si>
  <si>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</si>
  <si>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</si>
  <si>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</si>
  <si>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</si>
  <si>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</si>
  <si>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</si>
  <si>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</si>
  <si>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</si>
  <si>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</si>
  <si>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</si>
  <si>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</si>
  <si>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</si>
  <si>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</si>
  <si>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</si>
  <si>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</si>
  <si>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</si>
  <si>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</si>
  <si>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</si>
  <si>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</si>
  <si>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</si>
  <si>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</si>
  <si>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</si>
  <si>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</si>
  <si>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</si>
  <si>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</si>
  <si>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</si>
  <si>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</si>
  <si>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</si>
  <si>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</si>
  <si>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</si>
  <si>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</si>
  <si>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</si>
  <si>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</si>
  <si>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</si>
  <si>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</si>
  <si>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</si>
  <si>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</si>
  <si>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</si>
  <si>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</si>
  <si>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</si>
  <si>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</si>
  <si>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</si>
  <si>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</si>
  <si>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</si>
  <si>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</si>
  <si>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</si>
  <si>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</si>
  <si>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</si>
  <si>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</si>
  <si>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</si>
  <si>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</si>
  <si>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</si>
  <si>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</si>
  <si>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</si>
  <si>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</si>
  <si>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</si>
  <si>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</si>
  <si>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</si>
  <si>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</si>
  <si>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</si>
  <si>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</si>
  <si>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</si>
  <si>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</si>
  <si>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</si>
  <si>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</si>
  <si>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</si>
  <si>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</si>
  <si>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</si>
  <si>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</si>
  <si>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</si>
  <si>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</si>
  <si>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</si>
  <si>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</si>
  <si>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</si>
  <si>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</si>
  <si>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</si>
  <si>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</si>
  <si>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</si>
  <si>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</si>
  <si>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</si>
  <si>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</si>
  <si>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</si>
  <si>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</si>
  <si>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</si>
  <si>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</si>
  <si>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</si>
  <si>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</si>
  <si>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</si>
  <si>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</si>
  <si>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</si>
  <si>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</si>
  <si>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</si>
  <si>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</si>
  <si>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</si>
  <si>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</si>
  <si>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</si>
  <si>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</si>
  <si>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</si>
  <si>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</si>
  <si>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</si>
  <si>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</si>
  <si>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</si>
  <si>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</si>
  <si>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</si>
  <si>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</si>
  <si>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</si>
  <si>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</si>
  <si>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</si>
  <si>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</si>
  <si>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</si>
  <si>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</si>
  <si>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</si>
  <si>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</si>
  <si>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</si>
  <si>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</si>
  <si>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</si>
  <si>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</si>
  <si>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</si>
  <si>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</si>
  <si>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</si>
  <si>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</si>
  <si>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</si>
  <si>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</si>
  <si>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</si>
  <si>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</si>
  <si>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</si>
  <si>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</si>
  <si>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</si>
  <si>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</si>
  <si>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</si>
  <si>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</si>
  <si>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</si>
  <si>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</si>
  <si>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</si>
  <si>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</si>
  <si>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</si>
  <si>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</si>
  <si>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</si>
  <si>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</si>
  <si>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</si>
  <si>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</si>
  <si>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</si>
  <si>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</si>
  <si>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</si>
  <si>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</si>
  <si>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</si>
  <si>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</si>
  <si>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</si>
  <si>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</si>
  <si>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</si>
  <si>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</si>
  <si>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</si>
  <si>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</si>
  <si>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</si>
  <si>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</si>
  <si>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</si>
  <si>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</si>
  <si>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</si>
  <si>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</si>
  <si>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</si>
  <si>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</si>
  <si>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</si>
  <si>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</si>
  <si>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</si>
  <si>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</si>
  <si>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</si>
  <si>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</si>
  <si>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</si>
  <si>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</si>
  <si>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</si>
  <si>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</si>
  <si>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</si>
  <si>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</si>
  <si>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</si>
  <si>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</si>
  <si>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</si>
  <si>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</si>
  <si>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</si>
  <si>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</si>
  <si>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</si>
  <si>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</si>
  <si>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</si>
  <si>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</si>
  <si>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</si>
  <si>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</si>
  <si>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</si>
  <si>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</si>
  <si>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</si>
  <si>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</si>
  <si>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</si>
  <si>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</si>
  <si>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</si>
  <si>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</si>
  <si>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</si>
  <si>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</si>
  <si>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</si>
  <si>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</si>
  <si>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</si>
  <si>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</si>
  <si>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</si>
  <si>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</si>
  <si>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</si>
  <si>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</si>
  <si>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</si>
  <si>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</si>
  <si>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</si>
  <si>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</si>
  <si>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</si>
  <si>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</si>
  <si>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</si>
  <si>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</si>
  <si>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</si>
  <si>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</si>
  <si>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</si>
  <si>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</si>
  <si>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</si>
  <si>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</si>
  <si>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</si>
  <si>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</si>
  <si>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</si>
  <si>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</si>
  <si>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</si>
  <si>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</si>
  <si>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</si>
  <si>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</si>
  <si>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</si>
  <si>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</si>
  <si>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</si>
  <si>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</si>
  <si>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</si>
  <si>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</si>
  <si>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</si>
  <si>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</si>
  <si>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</si>
  <si>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</si>
  <si>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</si>
  <si>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</si>
  <si>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</si>
  <si>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</si>
  <si>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</si>
  <si>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</si>
  <si>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</si>
  <si>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</si>
  <si>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</si>
  <si>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</si>
  <si>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</si>
  <si>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</si>
  <si>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</si>
  <si>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</si>
  <si>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</si>
  <si>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</si>
  <si>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</si>
  <si>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</si>
  <si>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</si>
  <si>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</si>
  <si>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</si>
  <si>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</si>
  <si>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</si>
  <si>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</si>
  <si>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</si>
  <si>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</si>
  <si>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</si>
  <si>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</si>
  <si>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</si>
  <si>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</si>
  <si>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</si>
  <si>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</si>
  <si>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</si>
  <si>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</si>
  <si>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</si>
  <si>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</si>
  <si>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</si>
  <si>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</si>
  <si>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</si>
  <si>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</si>
  <si>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</si>
  <si>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</si>
  <si>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</si>
  <si>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</si>
  <si>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</si>
  <si>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</si>
  <si>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</si>
  <si>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</si>
  <si>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</si>
  <si>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</si>
  <si>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</si>
  <si>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</si>
  <si>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</si>
  <si>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</si>
  <si>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</si>
  <si>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</si>
  <si>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</si>
  <si>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</si>
  <si>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</si>
  <si>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</si>
  <si>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</si>
  <si>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</si>
  <si>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</si>
  <si>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</si>
  <si>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</si>
  <si>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</si>
  <si>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</si>
  <si>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</si>
  <si>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</si>
  <si>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</si>
  <si>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</si>
  <si>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</si>
  <si>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</si>
  <si>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</si>
  <si>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</si>
  <si>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</si>
  <si>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</si>
  <si>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</si>
  <si>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</si>
  <si>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</si>
  <si>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</si>
  <si>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</si>
  <si>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</si>
  <si>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</si>
  <si>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</si>
  <si>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</si>
  <si>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</si>
  <si>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</si>
  <si>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</si>
  <si>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</si>
  <si>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</si>
  <si>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</si>
  <si>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</si>
  <si>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</si>
  <si>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</si>
  <si>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</si>
  <si>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</si>
  <si>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</si>
  <si>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</si>
  <si>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</si>
  <si>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</si>
  <si>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</si>
  <si>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</si>
  <si>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</si>
  <si>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</si>
  <si>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</si>
  <si>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</si>
  <si>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</si>
  <si>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</si>
  <si>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</si>
  <si>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</si>
  <si>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</si>
  <si>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</si>
  <si>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</si>
  <si>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</si>
  <si>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</si>
  <si>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</si>
  <si>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</si>
  <si>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</si>
  <si>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</si>
  <si>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</si>
  <si>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</si>
  <si>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</si>
  <si>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</si>
  <si>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</si>
  <si>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</si>
  <si>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</si>
  <si>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</si>
  <si>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</si>
  <si>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</si>
  <si>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</si>
  <si>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</si>
  <si>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</si>
  <si>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</si>
  <si>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</si>
  <si>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</si>
  <si>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</si>
  <si>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</si>
  <si>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</si>
  <si>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</si>
  <si>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</si>
  <si>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</si>
  <si>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</si>
  <si>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</si>
  <si>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</si>
  <si>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</si>
  <si>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</si>
  <si>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</si>
  <si>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</si>
  <si>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</si>
  <si>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</si>
  <si>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</si>
  <si>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</si>
  <si>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</si>
  <si>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</si>
  <si>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</si>
  <si>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</si>
  <si>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</si>
  <si>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</si>
  <si>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</si>
  <si>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</si>
  <si>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</si>
  <si>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</si>
  <si>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</si>
  <si>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</si>
  <si>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</si>
  <si>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</si>
  <si>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</si>
  <si>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</si>
  <si>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</si>
  <si>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</si>
  <si>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</si>
  <si>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</si>
  <si>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</si>
  <si>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</si>
  <si>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</si>
  <si>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</si>
  <si>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</si>
  <si>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</si>
  <si>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</si>
  <si>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</si>
  <si>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</si>
  <si>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</si>
  <si>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</si>
  <si>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</si>
  <si>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</si>
  <si>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</si>
  <si>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</si>
  <si>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</si>
  <si>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</si>
  <si>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</si>
  <si>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</si>
  <si>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</si>
  <si>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</si>
  <si>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</si>
  <si>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</si>
  <si>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</si>
  <si>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</si>
  <si>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</si>
  <si>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</si>
  <si>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</si>
  <si>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</si>
  <si>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</si>
  <si>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</si>
  <si>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</si>
  <si>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</si>
  <si>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</si>
  <si>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</si>
  <si>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</si>
  <si>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</si>
  <si>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</si>
  <si>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</si>
  <si>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</si>
  <si>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</si>
  <si>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</si>
  <si>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</si>
  <si>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</si>
  <si>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</si>
  <si>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</si>
  <si>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</si>
  <si>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</si>
  <si>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</si>
  <si>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</si>
  <si>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</si>
  <si>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</si>
  <si>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</si>
  <si>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</si>
  <si>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</si>
  <si>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</si>
  <si>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</si>
  <si>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</si>
  <si>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</si>
  <si>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</si>
  <si>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</si>
  <si>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</si>
  <si>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</si>
  <si>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</si>
  <si>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</si>
  <si>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</si>
  <si>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</si>
  <si>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</si>
  <si>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</si>
  <si>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</si>
  <si>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</si>
  <si>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</si>
  <si>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</si>
  <si>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</si>
  <si>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</si>
  <si>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</si>
  <si>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</si>
  <si>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</si>
  <si>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</si>
  <si>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</si>
  <si>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</si>
  <si>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</si>
  <si>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</si>
  <si>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</si>
  <si>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</si>
  <si>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</si>
  <si>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</si>
  <si>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</si>
  <si>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</si>
  <si>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</si>
  <si>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</si>
  <si>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</si>
  <si>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</si>
  <si>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</si>
  <si>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</si>
  <si>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</si>
  <si>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</si>
  <si>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</si>
  <si>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</si>
  <si>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</si>
  <si>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</si>
  <si>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</si>
  <si>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</si>
  <si>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</si>
  <si>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</si>
  <si>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</si>
  <si>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</si>
  <si>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</si>
  <si>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</si>
  <si>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</si>
  <si>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</si>
  <si>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</si>
  <si>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</si>
  <si>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</si>
  <si>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</si>
  <si>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</si>
  <si>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</si>
  <si>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</si>
  <si>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</si>
  <si>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</si>
  <si>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</si>
  <si>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</si>
  <si>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</si>
  <si>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</si>
  <si>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</si>
  <si>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</si>
  <si>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</si>
  <si>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</si>
  <si>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</si>
  <si>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</si>
  <si>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</si>
  <si>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</si>
  <si>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</si>
  <si>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</si>
  <si>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</si>
  <si>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</si>
  <si>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</si>
  <si>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</si>
  <si>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</si>
  <si>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</si>
  <si>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</si>
  <si>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</si>
  <si>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</si>
  <si>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</si>
  <si>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</si>
  <si>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</si>
  <si>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</si>
  <si>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</si>
  <si>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</si>
  <si>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</si>
  <si>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</si>
  <si>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</si>
  <si>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</si>
  <si>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</si>
  <si>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</si>
  <si>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</si>
  <si>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</si>
  <si>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</si>
  <si>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</si>
  <si>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</si>
  <si>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</si>
  <si>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</si>
  <si>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</si>
  <si>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</si>
  <si>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</si>
  <si>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</si>
  <si>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</si>
  <si>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</si>
  <si>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</si>
  <si>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</si>
  <si>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</si>
  <si>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</si>
  <si>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</si>
  <si>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</si>
  <si>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</si>
  <si>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</si>
  <si>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</si>
  <si>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</si>
  <si>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</si>
  <si>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</si>
  <si>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</si>
  <si>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</si>
  <si>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</si>
  <si>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</si>
  <si>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</si>
  <si>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</si>
  <si>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</si>
  <si>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</si>
  <si>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</si>
  <si>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</si>
  <si>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</si>
  <si>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</si>
  <si>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</si>
  <si>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</si>
  <si>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</si>
  <si>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</si>
  <si>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</si>
  <si>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</si>
  <si>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</si>
  <si>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</si>
  <si>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</si>
  <si>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</si>
  <si>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</si>
  <si>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</si>
  <si>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</si>
  <si>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</si>
  <si>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</si>
  <si>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</si>
  <si>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</si>
  <si>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</si>
  <si>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</si>
  <si>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</si>
  <si>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</si>
  <si>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</si>
  <si>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</si>
  <si>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</si>
  <si>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</si>
  <si>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</si>
  <si>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</si>
  <si>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</si>
  <si>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</si>
  <si>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</si>
  <si>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</si>
  <si>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</si>
  <si>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</si>
  <si>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</si>
  <si>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</si>
  <si>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</si>
  <si>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</si>
  <si>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</si>
  <si>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</si>
  <si>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</si>
  <si>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</si>
  <si>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</si>
  <si>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</si>
  <si>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</si>
  <si>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</si>
  <si>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</si>
  <si>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</si>
  <si>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</si>
  <si>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</si>
  <si>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</si>
  <si>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</si>
  <si>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</si>
  <si>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</si>
  <si>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</si>
  <si>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</si>
  <si>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</si>
  <si>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</si>
  <si>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</si>
  <si>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</si>
  <si>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</si>
  <si>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</si>
  <si>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</si>
  <si>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</si>
  <si>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</si>
  <si>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</si>
  <si>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</si>
  <si>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</si>
  <si>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</si>
  <si>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</si>
  <si>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</si>
  <si>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</si>
  <si>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</si>
  <si>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</si>
  <si>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</si>
  <si>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</si>
  <si>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</si>
  <si>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</si>
  <si>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</si>
  <si>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</si>
  <si>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</si>
  <si>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</si>
  <si>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</si>
  <si>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</si>
  <si>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</si>
  <si>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</si>
  <si>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</si>
  <si>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</si>
  <si>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</si>
  <si>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</si>
  <si>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</si>
  <si>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</si>
  <si>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</si>
  <si>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</si>
  <si>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</si>
  <si>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</si>
  <si>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</si>
  <si>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</si>
  <si>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</si>
  <si>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</si>
  <si>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</si>
  <si>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</si>
  <si>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</si>
  <si>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</si>
  <si>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</si>
  <si>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</si>
  <si>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</si>
  <si>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</si>
  <si>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</si>
  <si>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</si>
  <si>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</si>
  <si>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</si>
  <si>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</si>
  <si>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</si>
  <si>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</si>
  <si>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</si>
  <si>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</si>
  <si>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</si>
  <si>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</si>
  <si>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</si>
  <si>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</si>
  <si>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</si>
  <si>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</si>
  <si>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</si>
  <si>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</si>
  <si>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</si>
  <si>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</si>
  <si>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</si>
  <si>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</si>
  <si>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</si>
  <si>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</si>
  <si>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</si>
  <si>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</si>
  <si>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</si>
  <si>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</si>
  <si>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</si>
  <si>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</si>
  <si>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</si>
  <si>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</si>
  <si>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</si>
  <si>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</si>
  <si>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</si>
  <si>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</si>
  <si>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</si>
  <si>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</si>
  <si>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</si>
  <si>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</si>
  <si>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</si>
  <si>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</si>
  <si>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</si>
  <si>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</si>
  <si>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</si>
  <si>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</si>
  <si>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</si>
  <si>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</si>
  <si>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</si>
  <si>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</si>
  <si>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</si>
  <si>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</si>
  <si>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</si>
  <si>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</si>
  <si>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</si>
  <si>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</si>
  <si>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</si>
  <si>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</si>
  <si>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</si>
  <si>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</si>
  <si>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</si>
  <si>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</si>
  <si>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</si>
  <si>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</si>
  <si>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</si>
  <si>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</si>
  <si>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</si>
  <si>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</si>
  <si>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</si>
  <si>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</si>
  <si>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</si>
  <si>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</si>
  <si>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</si>
  <si>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</si>
  <si>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</si>
  <si>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</si>
  <si>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</si>
  <si>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</si>
  <si>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</si>
  <si>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</si>
  <si>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</si>
  <si>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</si>
  <si>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</si>
  <si>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</si>
  <si>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</si>
  <si>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</si>
  <si>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</si>
  <si>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</si>
  <si>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</si>
  <si>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</si>
  <si>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</si>
  <si>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</si>
  <si>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</si>
  <si>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</si>
  <si>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</si>
  <si>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</si>
  <si>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</si>
  <si>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</si>
  <si>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</si>
  <si>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</si>
  <si>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</si>
  <si>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</si>
  <si>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</si>
  <si>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</si>
  <si>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</si>
  <si>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</si>
  <si>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</si>
  <si>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</si>
  <si>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</si>
  <si>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</si>
  <si>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</si>
  <si>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</si>
  <si>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</si>
  <si>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</si>
  <si>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</si>
  <si>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</si>
  <si>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</si>
  <si>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</si>
  <si>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</si>
  <si>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</si>
  <si>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</si>
  <si>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</si>
  <si>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</si>
  <si>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</si>
  <si>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</si>
  <si>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</si>
  <si>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</si>
  <si>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</si>
  <si>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</si>
  <si>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</si>
  <si>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</si>
  <si>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</si>
  <si>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</si>
  <si>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</si>
  <si>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</si>
  <si>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</si>
  <si>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</si>
  <si>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</si>
  <si>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</si>
  <si>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</si>
  <si>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</si>
  <si>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</si>
  <si>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</si>
  <si>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</si>
  <si>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</si>
  <si>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</si>
  <si>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</si>
  <si>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</si>
  <si>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</si>
  <si>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</si>
  <si>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</si>
  <si>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</si>
  <si>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</si>
  <si>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</si>
  <si>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</si>
  <si>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</si>
  <si>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</si>
  <si>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</si>
  <si>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</si>
  <si>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</si>
  <si>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</si>
  <si>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</si>
  <si>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</si>
  <si>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</si>
  <si>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</si>
  <si>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</si>
  <si>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</si>
  <si>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</si>
  <si>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</si>
  <si>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</si>
  <si>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</si>
  <si>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</si>
  <si>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</si>
  <si>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</si>
  <si>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</si>
  <si>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</si>
  <si>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</si>
  <si>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</si>
  <si>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</si>
  <si>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</si>
  <si>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</si>
  <si>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</si>
  <si>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</si>
  <si>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</si>
  <si>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</si>
  <si>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</si>
  <si>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</si>
  <si>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</si>
  <si>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</si>
  <si>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</si>
  <si>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</si>
  <si>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</si>
  <si>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</si>
  <si>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</si>
  <si>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</si>
  <si>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</si>
  <si>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</si>
  <si>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</si>
  <si>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</si>
  <si>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</si>
  <si>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</si>
  <si>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</si>
  <si>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</si>
  <si>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</si>
  <si>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</si>
  <si>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</si>
  <si>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</si>
  <si>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</si>
  <si>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</si>
  <si>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</si>
  <si>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</si>
  <si>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</si>
  <si>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</si>
  <si>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</si>
  <si>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</si>
  <si>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</si>
  <si>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</si>
  <si>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</si>
  <si>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</si>
  <si>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</si>
  <si>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</si>
  <si>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</si>
  <si>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</si>
  <si>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</si>
  <si>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</si>
  <si>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</si>
  <si>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</si>
  <si>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</si>
  <si>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</si>
  <si>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</si>
  <si>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</si>
  <si>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</si>
  <si>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</si>
  <si>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</si>
  <si>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</si>
  <si>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</si>
  <si>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</si>
  <si>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</si>
  <si>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</si>
  <si>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</si>
  <si>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</si>
  <si>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</si>
  <si>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</si>
  <si>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</si>
  <si>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</si>
  <si>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</si>
  <si>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</si>
  <si>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</si>
  <si>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</si>
  <si>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</si>
  <si>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</si>
  <si>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</si>
  <si>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</si>
  <si>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</si>
  <si>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</si>
  <si>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</si>
  <si>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</si>
  <si>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</si>
  <si>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</si>
  <si>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</si>
  <si>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</si>
  <si>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</si>
  <si>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</si>
  <si>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</si>
  <si>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</si>
  <si>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</si>
  <si>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</si>
  <si>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</si>
  <si>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</si>
  <si>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</si>
  <si>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</si>
  <si>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</si>
  <si>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</si>
  <si>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</si>
  <si>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</si>
  <si>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</si>
  <si>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</si>
  <si>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</si>
  <si>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</si>
  <si>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</si>
  <si>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</si>
  <si>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</si>
  <si>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</si>
  <si>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</si>
  <si>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</si>
  <si>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</si>
  <si>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</si>
  <si>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</si>
  <si>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</si>
  <si>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</si>
  <si>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</si>
  <si>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</si>
  <si>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</si>
  <si>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</si>
  <si>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</si>
  <si>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</si>
  <si>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</si>
  <si>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</si>
  <si>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</si>
  <si>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</si>
  <si>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</si>
  <si>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</si>
  <si>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</si>
  <si>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</si>
  <si>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</si>
  <si>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</si>
  <si>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</si>
  <si>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</si>
  <si>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</si>
  <si>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</si>
  <si>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</si>
  <si>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</si>
  <si>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</si>
  <si>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</si>
  <si>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</si>
  <si>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</si>
  <si>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</si>
  <si>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</si>
  <si>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</si>
  <si>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</si>
  <si>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</si>
  <si>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</si>
  <si>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</si>
  <si>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</si>
  <si>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</si>
  <si>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</si>
  <si>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</si>
  <si>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</si>
  <si>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</si>
  <si>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</si>
  <si>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</si>
  <si>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</si>
  <si>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</si>
  <si>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</si>
  <si>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</si>
  <si>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</si>
  <si>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</si>
  <si>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</si>
  <si>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</si>
  <si>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</si>
  <si>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</si>
  <si>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</si>
  <si>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</si>
  <si>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</si>
  <si>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</si>
  <si>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</si>
  <si>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</si>
  <si>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</si>
  <si>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</si>
  <si>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</si>
  <si>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</si>
  <si>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</si>
  <si>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</si>
  <si>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</si>
  <si>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</si>
  <si>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</si>
  <si>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</si>
  <si>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</si>
  <si>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</si>
  <si>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</si>
  <si>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</si>
  <si>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</si>
  <si>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</si>
  <si>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</si>
  <si>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</si>
  <si>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</si>
  <si>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</si>
  <si>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</si>
  <si>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</si>
  <si>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</si>
  <si>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</si>
  <si>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</si>
  <si>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</si>
  <si>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</si>
  <si>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</si>
  <si>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</si>
  <si>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</si>
  <si>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</si>
  <si>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</si>
  <si>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</si>
  <si>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</si>
  <si>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</si>
  <si>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</si>
  <si>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</si>
  <si>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</si>
  <si>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</si>
  <si>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</si>
  <si>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</si>
  <si>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</si>
  <si>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</si>
  <si>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</si>
  <si>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</si>
  <si>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</si>
  <si>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</si>
  <si>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</si>
  <si>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</si>
  <si>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</si>
  <si>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</si>
  <si>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</si>
  <si>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</si>
  <si>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</si>
  <si>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</si>
  <si>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</si>
  <si>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</si>
  <si>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</si>
  <si>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</si>
  <si>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</si>
  <si>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</si>
  <si>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</si>
  <si>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</si>
  <si>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</si>
  <si>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</si>
  <si>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</si>
  <si>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</si>
  <si>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</si>
  <si>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</si>
  <si>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</si>
  <si>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</si>
  <si>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</si>
  <si>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</si>
  <si>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</si>
  <si>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</si>
  <si>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</si>
  <si>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</si>
  <si>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</si>
  <si>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</si>
  <si>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</si>
  <si>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</si>
  <si>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</si>
  <si>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</si>
  <si>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</si>
  <si>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</si>
  <si>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</si>
  <si>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</si>
  <si>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</si>
  <si>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</si>
  <si>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</si>
  <si>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</si>
  <si>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</si>
  <si>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</si>
  <si>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</si>
  <si>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</si>
  <si>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</si>
  <si>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</si>
  <si>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</si>
  <si>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</si>
  <si>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</si>
  <si>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</si>
  <si>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</si>
  <si>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</si>
  <si>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</si>
  <si>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</si>
  <si>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</si>
  <si>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</si>
  <si>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</si>
  <si>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</si>
  <si>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</si>
  <si>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</si>
  <si>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</si>
  <si>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</si>
  <si>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</si>
  <si>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</si>
  <si>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</si>
  <si>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</si>
  <si>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</si>
  <si>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</si>
  <si>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</si>
  <si>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</si>
  <si>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</si>
  <si>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</si>
  <si>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</si>
  <si>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</si>
  <si>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</si>
  <si>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</si>
  <si>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</si>
  <si>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</si>
  <si>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</si>
  <si>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</si>
  <si>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</si>
  <si>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</si>
  <si>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</si>
  <si>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</si>
  <si>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</si>
  <si>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</si>
  <si>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</si>
  <si>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</si>
  <si>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</si>
  <si>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</si>
  <si>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</si>
  <si>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</si>
  <si>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</si>
  <si>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</si>
  <si>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</si>
  <si>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</si>
  <si>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</si>
  <si>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</si>
  <si>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</si>
  <si>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</si>
  <si>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</si>
  <si>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</si>
  <si>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</si>
  <si>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</si>
  <si>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</si>
  <si>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</si>
  <si>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</si>
  <si>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</si>
  <si>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</si>
  <si>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</si>
  <si>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</si>
  <si>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</si>
  <si>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</si>
  <si>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</si>
  <si>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</si>
  <si>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</si>
  <si>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</si>
  <si>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</si>
  <si>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</si>
  <si>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</si>
  <si>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</si>
  <si>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</si>
  <si>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</si>
  <si>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</si>
  <si>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</si>
  <si>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</si>
  <si>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</si>
  <si>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</si>
  <si>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</si>
  <si>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</si>
  <si>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</si>
  <si>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</si>
  <si>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</si>
  <si>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</si>
  <si>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</si>
  <si>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</si>
  <si>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</si>
  <si>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</si>
  <si>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</si>
  <si>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</si>
  <si>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</si>
  <si>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</si>
  <si>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</si>
  <si>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</si>
  <si>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</si>
  <si>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</si>
  <si>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</si>
  <si>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</si>
  <si>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</si>
  <si>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</si>
  <si>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</si>
  <si>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</si>
  <si>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</si>
  <si>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</si>
  <si>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</si>
  <si>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</si>
  <si>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</si>
  <si>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</si>
  <si>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</si>
  <si>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</si>
  <si>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</si>
  <si>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</si>
  <si>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</si>
  <si>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</si>
  <si>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</si>
  <si>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</si>
  <si>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</si>
  <si>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</si>
  <si>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</si>
  <si>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</si>
  <si>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</si>
  <si>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</si>
  <si>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</si>
  <si>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</si>
  <si>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</si>
  <si>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</si>
  <si>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</si>
  <si>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</si>
  <si>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</si>
  <si>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</si>
  <si>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</si>
  <si>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</si>
  <si>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</si>
  <si>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</si>
  <si>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</si>
  <si>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</si>
  <si>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</si>
  <si>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</si>
  <si>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</si>
  <si>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</si>
  <si>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</si>
  <si>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</si>
  <si>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</si>
  <si>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</si>
  <si>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</si>
  <si>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</si>
  <si>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</si>
  <si>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</si>
  <si>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</si>
  <si>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</si>
  <si>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</si>
  <si>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</si>
  <si>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</si>
  <si>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</si>
  <si>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</si>
  <si>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</si>
  <si>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</si>
  <si>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</si>
  <si>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</si>
  <si>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</si>
  <si>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</si>
  <si>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</si>
  <si>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</si>
  <si>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</si>
  <si>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</si>
  <si>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</si>
  <si>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</si>
  <si>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</si>
  <si>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</si>
  <si>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</si>
  <si>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</si>
  <si>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</si>
  <si>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</si>
  <si>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</si>
  <si>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</si>
  <si>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</si>
  <si>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</si>
  <si>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</si>
  <si>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</si>
  <si>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</si>
  <si>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</si>
  <si>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</si>
  <si>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</si>
  <si>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</si>
  <si>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</si>
  <si>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</si>
  <si>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</si>
  <si>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</si>
  <si>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</si>
  <si>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</si>
  <si>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</si>
  <si>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</si>
  <si>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</si>
  <si>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</si>
  <si>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</si>
  <si>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</si>
  <si>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</si>
  <si>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</si>
  <si>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</si>
  <si>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</si>
  <si>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</si>
  <si>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</si>
  <si>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</si>
  <si>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</si>
  <si>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</si>
  <si>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</si>
  <si>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</si>
  <si>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</si>
  <si>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</si>
  <si>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</si>
  <si>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</si>
  <si>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</si>
  <si>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</si>
  <si>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</si>
  <si>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</si>
  <si>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</si>
  <si>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</si>
  <si>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</si>
  <si>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</si>
  <si>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</si>
  <si>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</si>
  <si>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</si>
  <si>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</si>
  <si>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</si>
  <si>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</si>
  <si>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</si>
  <si>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</si>
  <si>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</si>
  <si>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</si>
  <si>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</si>
  <si>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</si>
  <si>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</si>
  <si>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</si>
  <si>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</si>
  <si>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</si>
  <si>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</si>
  <si>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</si>
  <si>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</si>
  <si>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</si>
  <si>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</si>
  <si>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</si>
  <si>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</si>
  <si>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</si>
  <si>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</si>
  <si>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</si>
  <si>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</si>
  <si>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</si>
  <si>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</si>
  <si>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</si>
  <si>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</si>
  <si>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</si>
  <si>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</si>
  <si>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</si>
  <si>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</si>
  <si>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</si>
  <si>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</si>
  <si>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</si>
  <si>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</si>
  <si>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</si>
  <si>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</si>
  <si>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</si>
  <si>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</si>
  <si>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</si>
  <si>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</si>
  <si>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</si>
  <si>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</si>
  <si>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</si>
  <si>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</si>
  <si>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</si>
  <si>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</si>
  <si>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</si>
  <si>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</si>
  <si>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</si>
  <si>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</si>
  <si>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</si>
  <si>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</si>
  <si>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</si>
  <si>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</si>
  <si>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</si>
  <si>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</si>
  <si>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</si>
  <si>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</si>
  <si>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</si>
  <si>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</si>
  <si>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</si>
  <si>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</si>
  <si>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</si>
  <si>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</si>
  <si>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</si>
  <si>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</si>
  <si>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</si>
  <si>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</si>
  <si>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</si>
  <si>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</si>
  <si>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</si>
  <si>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</si>
  <si>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</si>
  <si>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</si>
  <si>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</si>
  <si>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</si>
  <si>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</si>
  <si>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</si>
  <si>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</si>
  <si>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</si>
  <si>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</si>
  <si>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</si>
  <si>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</si>
  <si>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</si>
  <si>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</si>
  <si>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</si>
  <si>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</si>
  <si>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</si>
  <si>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</si>
  <si>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</si>
  <si>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</si>
  <si>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</si>
  <si>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</si>
  <si>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</si>
  <si>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</si>
  <si>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</si>
  <si>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</si>
  <si>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</si>
  <si>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</si>
  <si>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</si>
  <si>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</si>
  <si>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</si>
  <si>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</si>
  <si>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</si>
  <si>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</si>
  <si>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</si>
  <si>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</si>
  <si>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</si>
  <si>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</si>
  <si>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</si>
  <si>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</si>
  <si>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</si>
  <si>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</si>
  <si>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</si>
  <si>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</si>
  <si>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</si>
  <si>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</si>
  <si>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</si>
  <si>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</si>
  <si>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</si>
  <si>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</si>
  <si>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</si>
  <si>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</si>
  <si>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</si>
  <si>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</si>
  <si>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</si>
  <si>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</si>
  <si>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</si>
  <si>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</si>
  <si>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</si>
  <si>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</si>
  <si>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</si>
  <si>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</si>
  <si>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</si>
  <si>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</si>
  <si>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</si>
  <si>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</si>
  <si>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</si>
  <si>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</si>
  <si>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</si>
  <si>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</si>
  <si>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</si>
  <si>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</si>
  <si>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</si>
  <si>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</si>
  <si>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</si>
  <si>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</si>
  <si>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</si>
  <si>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</si>
  <si>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</si>
  <si>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</si>
  <si>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</si>
  <si>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</si>
  <si>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</si>
  <si>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</si>
  <si>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</si>
  <si>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</si>
  <si>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</si>
  <si>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</si>
  <si>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</si>
  <si>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</si>
  <si>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</si>
  <si>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</si>
  <si>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</si>
  <si>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</si>
  <si>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</si>
  <si>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</si>
  <si>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</si>
  <si>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</si>
  <si>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</si>
  <si>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</si>
  <si>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</si>
  <si>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</si>
  <si>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</si>
  <si>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</si>
  <si>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</si>
  <si>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</si>
  <si>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</si>
  <si>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</si>
  <si>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</si>
  <si>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</si>
  <si>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</si>
  <si>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</si>
  <si>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</si>
  <si>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</si>
  <si>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</si>
  <si>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</si>
  <si>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</si>
  <si>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</si>
  <si>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</si>
  <si>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</si>
  <si>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</si>
  <si>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</si>
  <si>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</si>
  <si>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</si>
  <si>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</si>
  <si>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</si>
  <si>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</si>
  <si>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</si>
  <si>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</si>
  <si>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</si>
  <si>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</si>
  <si>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</si>
  <si>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</si>
  <si>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</si>
  <si>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</si>
  <si>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</si>
  <si>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</si>
  <si>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</si>
  <si>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</si>
  <si>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</si>
  <si>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</si>
  <si>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</si>
  <si>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</si>
  <si>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</si>
  <si>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</si>
  <si>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</si>
  <si>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</si>
  <si>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</si>
  <si>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</si>
  <si>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</si>
  <si>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</si>
  <si>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</si>
  <si>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</si>
  <si>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</si>
  <si>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</si>
  <si>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</si>
  <si>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</si>
  <si>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</si>
  <si>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</si>
  <si>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</si>
  <si>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</si>
  <si>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</si>
  <si>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</si>
  <si>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</si>
  <si>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</si>
  <si>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</si>
  <si>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</si>
  <si>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</si>
  <si>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</si>
  <si>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</si>
  <si>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</si>
  <si>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</si>
  <si>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</si>
  <si>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</si>
  <si>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</si>
  <si>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</si>
  <si>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</si>
  <si>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</si>
  <si>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</si>
  <si>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</si>
  <si>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</si>
  <si>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</si>
  <si>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</si>
  <si>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</si>
  <si>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</si>
  <si>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</si>
  <si>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</si>
  <si>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</si>
  <si>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</si>
  <si>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</si>
  <si>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</si>
  <si>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</si>
  <si>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</si>
  <si>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</si>
  <si>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</si>
  <si>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</si>
  <si>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</si>
  <si>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</si>
  <si>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</si>
  <si>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</si>
  <si>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</si>
  <si>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</si>
  <si>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</si>
  <si>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</si>
  <si>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</si>
  <si>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</si>
  <si>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</si>
  <si>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</si>
  <si>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</si>
  <si>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</si>
  <si>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</si>
  <si>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</si>
  <si>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</si>
  <si>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</si>
  <si>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</si>
  <si>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</si>
  <si>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</si>
  <si>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</si>
  <si>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</si>
  <si>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</si>
  <si>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</si>
  <si>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</si>
  <si>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</si>
  <si>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</si>
  <si>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</si>
  <si>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</si>
  <si>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</si>
  <si>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</si>
  <si>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</si>
  <si>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</si>
  <si>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</si>
  <si>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</si>
  <si>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</si>
  <si>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</si>
  <si>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</si>
  <si>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</si>
  <si>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</si>
  <si>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</si>
  <si>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</si>
  <si>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</si>
  <si>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</si>
  <si>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</si>
  <si>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</si>
  <si>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</si>
  <si>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</si>
  <si>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</si>
  <si>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</si>
  <si>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</si>
  <si>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</si>
  <si>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</si>
  <si>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</si>
  <si>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</si>
  <si>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</si>
  <si>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</si>
  <si>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</si>
  <si>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</si>
  <si>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</si>
  <si>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</si>
  <si>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</si>
  <si>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</si>
  <si>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</si>
  <si>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</si>
  <si>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</si>
  <si>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</si>
  <si>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</si>
  <si>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</si>
  <si>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</si>
  <si>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</si>
  <si>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</si>
  <si>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</si>
  <si>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</si>
  <si>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</si>
  <si>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</si>
  <si>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</si>
  <si>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</si>
  <si>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</si>
  <si>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</si>
  <si>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</si>
  <si>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</si>
  <si>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</si>
  <si>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</si>
  <si>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</si>
  <si>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</si>
  <si>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</si>
  <si>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</si>
  <si>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</si>
  <si>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</si>
  <si>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</si>
  <si>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</si>
  <si>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</si>
  <si>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</si>
  <si>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</si>
  <si>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</si>
  <si>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</si>
  <si>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</si>
  <si>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</si>
  <si>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</si>
  <si>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</si>
  <si>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</si>
  <si>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</si>
  <si>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</si>
  <si>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</si>
  <si>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</si>
  <si>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</si>
  <si>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</si>
  <si>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</si>
  <si>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</si>
  <si>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</si>
  <si>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</si>
  <si>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</si>
  <si>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</si>
  <si>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</si>
  <si>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</si>
  <si>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</si>
  <si>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</si>
  <si>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</si>
  <si>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</si>
  <si>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</si>
  <si>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</si>
  <si>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</si>
  <si>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</si>
  <si>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</si>
  <si>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</si>
  <si>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</si>
  <si>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</si>
  <si>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</si>
  <si>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</si>
  <si>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</si>
  <si>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</si>
  <si>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</si>
  <si>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</si>
  <si>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</si>
  <si>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</si>
  <si>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</si>
  <si>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</si>
  <si>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</si>
  <si>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</si>
  <si>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</si>
  <si>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</si>
  <si>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</si>
  <si>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</si>
  <si>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</si>
  <si>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</si>
  <si>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</si>
  <si>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</si>
  <si>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</si>
  <si>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</si>
  <si>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</si>
  <si>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</si>
  <si>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</si>
  <si>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</si>
  <si>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</si>
  <si>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</si>
  <si>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</si>
  <si>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</si>
  <si>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</si>
  <si>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</si>
  <si>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</si>
  <si>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</si>
  <si>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</si>
  <si>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</si>
  <si>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</si>
  <si>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</si>
  <si>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</si>
  <si>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</si>
  <si>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</si>
  <si>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</si>
  <si>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</si>
  <si>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</si>
  <si>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</si>
  <si>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</si>
  <si>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</si>
  <si>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</si>
  <si>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</si>
  <si>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</si>
  <si>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</si>
  <si>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</si>
  <si>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</si>
  <si>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</si>
  <si>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</si>
  <si>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</si>
  <si>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</si>
  <si>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</si>
  <si>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</si>
  <si>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</si>
  <si>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</si>
  <si>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</si>
  <si>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</si>
  <si>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</si>
  <si>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</si>
  <si>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</si>
  <si>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</si>
  <si>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</si>
  <si>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</si>
  <si>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</si>
  <si>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</si>
  <si>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</si>
  <si>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</si>
  <si>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</si>
  <si>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</si>
  <si>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</si>
  <si>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</si>
  <si>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</si>
  <si>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</si>
  <si>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</si>
  <si>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</si>
  <si>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</si>
  <si>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</si>
  <si>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</si>
  <si>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</si>
  <si>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</si>
  <si>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</si>
  <si>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</si>
  <si>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</si>
  <si>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</si>
  <si>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</si>
  <si>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</si>
  <si>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</si>
  <si>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</si>
  <si>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</si>
  <si>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</si>
  <si>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</si>
  <si>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</si>
  <si>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</si>
  <si>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</si>
  <si>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</si>
  <si>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</si>
  <si>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</si>
  <si>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</si>
  <si>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</si>
  <si>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</si>
  <si>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</si>
  <si>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</si>
  <si>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</si>
  <si>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</si>
  <si>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</si>
  <si>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</si>
  <si>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</si>
  <si>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</si>
  <si>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</si>
  <si>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</si>
  <si>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</si>
  <si>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</si>
  <si>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</si>
  <si>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</si>
  <si>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</si>
  <si>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</si>
  <si>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</si>
  <si>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</si>
  <si>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</si>
  <si>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</si>
  <si>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</si>
  <si>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</si>
  <si>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</si>
  <si>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</si>
  <si>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</si>
  <si>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</si>
  <si>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</si>
  <si>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</si>
  <si>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</si>
  <si>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</si>
  <si>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</si>
  <si>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</si>
  <si>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</si>
  <si>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</si>
  <si>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</si>
  <si>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</si>
  <si>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</si>
  <si>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</si>
  <si>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</si>
  <si>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</si>
  <si>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</si>
  <si>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</si>
  <si>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</si>
  <si>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</si>
  <si>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</si>
  <si>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</si>
  <si>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</si>
  <si>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</si>
  <si>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</si>
  <si>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</si>
  <si>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</si>
  <si>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</si>
  <si>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</si>
  <si>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</si>
  <si>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</si>
  <si>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</si>
  <si>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</si>
  <si>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</si>
  <si>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</si>
  <si>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</si>
  <si>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</si>
  <si>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</si>
  <si>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</si>
  <si>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</si>
  <si>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</si>
  <si>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</si>
  <si>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</si>
  <si>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</si>
  <si>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</si>
  <si>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</si>
  <si>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</si>
  <si>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</si>
  <si>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</si>
  <si>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</si>
  <si>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</si>
  <si>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</si>
  <si>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</si>
  <si>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</si>
  <si>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</si>
  <si>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</si>
  <si>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</si>
  <si>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</si>
  <si>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</si>
  <si>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</si>
  <si>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</si>
  <si>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</si>
  <si>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</si>
  <si>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</si>
  <si>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</si>
  <si>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</si>
  <si>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</si>
  <si>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</si>
  <si>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</si>
  <si>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</si>
  <si>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</si>
  <si>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</si>
  <si>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</si>
  <si>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</si>
  <si>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</si>
  <si>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</si>
  <si>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</si>
  <si>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</si>
  <si>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</si>
  <si>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</si>
  <si>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</si>
  <si>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</si>
  <si>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</si>
  <si>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</si>
  <si>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</si>
  <si>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</si>
  <si>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</si>
  <si>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</si>
  <si>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</si>
  <si>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</si>
  <si>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</si>
  <si>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</si>
  <si>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</si>
  <si>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</si>
  <si>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</si>
  <si>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</si>
  <si>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</si>
  <si>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</si>
  <si>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</si>
  <si>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</si>
  <si>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</si>
  <si>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</si>
  <si>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</si>
  <si>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</si>
  <si>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</si>
  <si>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</si>
  <si>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</si>
  <si>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</si>
  <si>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</si>
  <si>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</si>
  <si>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</si>
  <si>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</si>
  <si>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</si>
  <si>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</si>
  <si>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</si>
  <si>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</si>
  <si>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</si>
  <si>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</si>
  <si>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</si>
  <si>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</si>
  <si>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</si>
  <si>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</si>
  <si>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</si>
  <si>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</si>
  <si>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</si>
  <si>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</si>
  <si>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</si>
  <si>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</si>
  <si>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</si>
  <si>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</si>
  <si>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</si>
  <si>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</si>
  <si>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</si>
  <si>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</si>
  <si>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</si>
  <si>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</si>
  <si>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</si>
  <si>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</si>
  <si>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</si>
  <si>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</si>
  <si>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</si>
  <si>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</si>
  <si>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</si>
  <si>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</si>
  <si>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</si>
  <si>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</si>
  <si>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</si>
  <si>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</si>
  <si>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</si>
  <si>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</si>
  <si>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</si>
  <si>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</si>
  <si>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</si>
  <si>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</si>
  <si>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</si>
  <si>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</si>
  <si>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</si>
  <si>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</si>
  <si>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</si>
  <si>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</si>
  <si>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</si>
  <si>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</si>
  <si>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</si>
  <si>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</si>
  <si>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</si>
  <si>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</si>
  <si>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</si>
  <si>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</si>
  <si>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</si>
  <si>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</si>
  <si>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</si>
  <si>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</si>
  <si>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</si>
  <si>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</si>
  <si>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</si>
  <si>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</si>
  <si>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</si>
  <si>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</si>
  <si>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</si>
  <si>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</si>
  <si>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</si>
  <si>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</si>
  <si>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</si>
  <si>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</si>
  <si>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</si>
  <si>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</si>
  <si>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</si>
  <si>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</si>
  <si>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</si>
  <si>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</si>
  <si>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</si>
  <si>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</si>
  <si>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</si>
  <si>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</si>
  <si>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</si>
  <si>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</si>
  <si>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</si>
  <si>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</si>
  <si>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</si>
  <si>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</si>
  <si>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</si>
  <si>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</si>
  <si>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</si>
  <si>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</si>
  <si>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</si>
  <si>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</si>
  <si>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</si>
  <si>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</si>
  <si>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</si>
  <si>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</si>
  <si>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</si>
  <si>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</si>
  <si>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</si>
  <si>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</si>
  <si>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</si>
  <si>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</si>
  <si>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</si>
  <si>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</si>
  <si>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</si>
  <si>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</si>
  <si>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</si>
  <si>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</si>
  <si>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</si>
  <si>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</si>
  <si>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</si>
  <si>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</si>
  <si>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</si>
  <si>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</si>
  <si>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</si>
  <si>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</si>
  <si>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</si>
  <si>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</si>
  <si>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</si>
  <si>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</si>
  <si>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</si>
  <si>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</si>
  <si>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</si>
  <si>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</si>
  <si>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</si>
  <si>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</si>
  <si>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</si>
  <si>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</si>
  <si>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</si>
  <si>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</si>
  <si>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</si>
  <si>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</si>
  <si>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</si>
  <si>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</si>
  <si>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</si>
  <si>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</si>
  <si>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</si>
  <si>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</si>
  <si>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</si>
  <si>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</si>
  <si>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</si>
  <si>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</si>
  <si>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</si>
  <si>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</si>
  <si>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</si>
  <si>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</si>
  <si>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</si>
  <si>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</si>
  <si>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</si>
  <si>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</si>
  <si>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</si>
  <si>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</si>
  <si>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</si>
  <si>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</si>
  <si>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</si>
  <si>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</si>
  <si>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</si>
  <si>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</si>
  <si>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</si>
  <si>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</si>
  <si>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</si>
  <si>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</si>
  <si>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</si>
  <si>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</si>
  <si>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</si>
  <si>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</si>
  <si>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</si>
  <si>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</si>
  <si>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</si>
  <si>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</si>
  <si>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</si>
  <si>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</si>
  <si>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</si>
  <si>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</si>
  <si>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</si>
  <si>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</si>
  <si>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</si>
  <si>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</si>
  <si>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</si>
  <si>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</si>
  <si>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</si>
  <si>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</si>
  <si>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</si>
  <si>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</si>
  <si>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</si>
  <si>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</si>
  <si>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</si>
  <si>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</si>
  <si>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</si>
  <si>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</si>
  <si>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</si>
  <si>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</si>
  <si>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</si>
  <si>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</si>
  <si>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</si>
  <si>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</si>
  <si>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</si>
  <si>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</si>
  <si>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</si>
  <si>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</si>
  <si>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</si>
  <si>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</si>
  <si>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</si>
  <si>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</si>
  <si>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</si>
  <si>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</si>
  <si>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</si>
  <si>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</si>
  <si>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</si>
  <si>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</si>
  <si>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</si>
  <si>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</si>
  <si>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</si>
  <si>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</si>
  <si>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</si>
  <si>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</si>
  <si>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</si>
  <si>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</si>
  <si>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</si>
  <si>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</si>
  <si>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</si>
  <si>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</si>
  <si>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</si>
  <si>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</si>
  <si>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</si>
  <si>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</si>
  <si>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</si>
  <si>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</si>
  <si>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</si>
  <si>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</si>
  <si>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</si>
  <si>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</si>
  <si>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</si>
  <si>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</si>
  <si>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</si>
  <si>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</si>
  <si>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</si>
  <si>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</si>
  <si>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</si>
  <si>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</si>
  <si>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</si>
  <si>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</si>
  <si>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</si>
  <si>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</si>
  <si>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</si>
  <si>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</si>
  <si>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</si>
  <si>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</si>
  <si>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</si>
  <si>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</si>
  <si>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</si>
  <si>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</si>
  <si>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</si>
  <si>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</si>
  <si>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</si>
  <si>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</si>
  <si>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</si>
  <si>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</si>
  <si>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</si>
  <si>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</si>
  <si>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</si>
  <si>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</si>
  <si>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</si>
  <si>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</si>
  <si>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</si>
  <si>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</si>
  <si>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</si>
  <si>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</si>
  <si>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</si>
  <si>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</si>
  <si>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</si>
  <si>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</si>
  <si>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</si>
  <si>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</si>
  <si>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</si>
  <si>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</si>
  <si>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</si>
  <si>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</si>
  <si>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</si>
  <si>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</si>
  <si>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</si>
  <si>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</si>
  <si>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</si>
  <si>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</si>
  <si>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</si>
  <si>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</si>
  <si>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</si>
  <si>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</si>
  <si>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</si>
  <si>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</si>
  <si>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</si>
  <si>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</si>
  <si>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</si>
  <si>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</si>
  <si>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</si>
  <si>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</si>
  <si>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</si>
  <si>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</si>
  <si>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</si>
  <si>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</si>
  <si>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</si>
  <si>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</si>
  <si>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</si>
  <si>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</si>
  <si>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</si>
  <si>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</si>
  <si>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</si>
  <si>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</si>
  <si>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</si>
  <si>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</si>
  <si>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</si>
  <si>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</si>
  <si>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</si>
  <si>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</si>
  <si>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</si>
  <si>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</si>
  <si>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</si>
  <si>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</si>
  <si>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</si>
  <si>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</si>
  <si>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</si>
  <si>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</si>
  <si>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</si>
  <si>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</si>
  <si>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</si>
  <si>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</si>
  <si>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</si>
  <si>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</si>
  <si>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</si>
  <si>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</si>
  <si>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</si>
  <si>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</si>
  <si>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</si>
  <si>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</si>
  <si>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</si>
  <si>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</si>
  <si>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</si>
  <si>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</si>
  <si>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</si>
  <si>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</si>
  <si>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</si>
  <si>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</si>
  <si>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</si>
  <si>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</si>
  <si>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</si>
  <si>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</si>
  <si>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</si>
  <si>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</si>
  <si>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</si>
  <si>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</si>
  <si>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</si>
  <si>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</si>
  <si>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</si>
  <si>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</si>
  <si>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</si>
  <si>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</si>
  <si>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</si>
  <si>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</si>
  <si>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</si>
  <si>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</si>
  <si>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</si>
  <si>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</si>
  <si>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</si>
  <si>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</si>
  <si>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</si>
  <si>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</si>
  <si>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</si>
  <si>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</si>
  <si>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</si>
  <si>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</si>
  <si>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</si>
  <si>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</si>
  <si>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</si>
  <si>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</si>
  <si>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</si>
  <si>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</si>
  <si>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</si>
  <si>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</si>
  <si>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</si>
  <si>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</si>
  <si>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</si>
  <si>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</si>
  <si>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</si>
  <si>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</si>
  <si>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</si>
  <si>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</si>
  <si>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</si>
  <si>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</si>
  <si>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</si>
  <si>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</si>
  <si>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</si>
  <si>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</si>
  <si>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</si>
  <si>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</si>
  <si>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</si>
  <si>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</si>
  <si>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</si>
  <si>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</si>
  <si>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</si>
  <si>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</si>
  <si>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</si>
  <si>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</si>
  <si>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</si>
  <si>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</si>
  <si>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</si>
  <si>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</si>
  <si>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</si>
  <si>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</si>
  <si>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</si>
  <si>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</si>
  <si>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</si>
  <si>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</si>
  <si>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</si>
  <si>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</si>
  <si>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</si>
  <si>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</si>
  <si>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</si>
  <si>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</si>
  <si>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</si>
  <si>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</si>
  <si>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</si>
  <si>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</si>
  <si>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</si>
  <si>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</si>
  <si>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</si>
  <si>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</si>
  <si>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</si>
  <si>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</si>
  <si>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</si>
  <si>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</si>
  <si>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</si>
  <si>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</si>
  <si>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</si>
  <si>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</si>
  <si>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</si>
  <si>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</si>
  <si>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</si>
  <si>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</si>
  <si>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</si>
  <si>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</si>
  <si>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</si>
  <si>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</si>
  <si>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</si>
  <si>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</si>
  <si>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</si>
  <si>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</si>
  <si>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</si>
  <si>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</si>
  <si>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</si>
  <si>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</si>
  <si>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</si>
  <si>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</si>
  <si>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</si>
  <si>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</si>
  <si>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</si>
  <si>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</si>
  <si>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</si>
  <si>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</si>
  <si>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</si>
  <si>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</si>
  <si>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</si>
  <si>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</si>
  <si>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</si>
  <si>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</si>
  <si>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</si>
  <si>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</si>
  <si>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</si>
  <si>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</si>
  <si>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</si>
  <si>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</si>
  <si>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</si>
  <si>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</si>
  <si>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</si>
  <si>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</si>
  <si>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</si>
  <si>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</si>
  <si>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</si>
  <si>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</si>
  <si>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</si>
  <si>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</si>
  <si>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</si>
  <si>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</si>
  <si>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</si>
  <si>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</si>
  <si>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</si>
  <si>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</si>
  <si>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</si>
  <si>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</si>
  <si>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</si>
  <si>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</si>
  <si>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</si>
  <si>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</si>
  <si>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</si>
  <si>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</si>
  <si>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</si>
  <si>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</si>
  <si>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</si>
  <si>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</si>
  <si>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</si>
  <si>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</si>
  <si>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</si>
  <si>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</si>
  <si>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</si>
  <si>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</si>
  <si>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</si>
  <si>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</si>
  <si>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</si>
  <si>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</si>
  <si>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</si>
  <si>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</si>
  <si>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</si>
  <si>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</si>
  <si>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</si>
  <si>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</si>
  <si>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</si>
  <si>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</si>
  <si>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</si>
  <si>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</si>
  <si>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</si>
  <si>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</si>
  <si>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</si>
  <si>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</si>
  <si>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</si>
  <si>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</si>
  <si>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</si>
  <si>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</si>
  <si>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</si>
  <si>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</si>
  <si>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</si>
  <si>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</si>
  <si>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</si>
  <si>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</si>
  <si>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</si>
  <si>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</si>
  <si>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</si>
  <si>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</si>
  <si>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</si>
  <si>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</si>
  <si>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</si>
  <si>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</si>
  <si>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</si>
  <si>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</si>
  <si>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</si>
  <si>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</si>
  <si>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</si>
  <si>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</si>
  <si>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</si>
  <si>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</si>
  <si>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</si>
  <si>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</si>
  <si>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</si>
  <si>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</si>
  <si>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</si>
  <si>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</si>
  <si>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</si>
  <si>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</si>
  <si>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</si>
  <si>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</si>
  <si>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</si>
  <si>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</si>
  <si>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</si>
  <si>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</si>
  <si>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</si>
  <si>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</si>
  <si>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</si>
  <si>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</si>
  <si>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</si>
  <si>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</si>
  <si>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</si>
  <si>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</si>
  <si>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</si>
  <si>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</si>
  <si>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</si>
  <si>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</si>
  <si>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</si>
  <si>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</si>
  <si>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</si>
  <si>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</si>
  <si>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</si>
  <si>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</si>
  <si>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</si>
  <si>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</si>
  <si>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</si>
  <si>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</si>
  <si>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</si>
  <si>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</si>
  <si>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</si>
  <si>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</si>
  <si>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</si>
  <si>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</si>
  <si>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</si>
  <si>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</si>
  <si>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</si>
  <si>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</si>
  <si>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</si>
  <si>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</si>
  <si>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</si>
  <si>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</si>
  <si>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</si>
  <si>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</si>
  <si>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</si>
  <si>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</si>
  <si>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</si>
  <si>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</si>
  <si>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</si>
  <si>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</si>
  <si>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</si>
  <si>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</si>
  <si>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</si>
  <si>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</si>
  <si>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</si>
  <si>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</si>
  <si>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</si>
  <si>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</si>
  <si>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</si>
  <si>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</si>
  <si>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</si>
  <si>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</si>
  <si>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</si>
  <si>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</si>
  <si>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</si>
  <si>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</si>
  <si>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</si>
  <si>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</si>
  <si>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</si>
  <si>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</si>
  <si>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</si>
  <si>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</si>
  <si>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</si>
  <si>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</si>
  <si>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</si>
  <si>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</si>
  <si>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</si>
  <si>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</si>
  <si>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</si>
  <si>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</si>
  <si>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</si>
  <si>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</si>
  <si>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</si>
  <si>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</si>
  <si>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</si>
  <si>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</si>
  <si>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</si>
  <si>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</si>
  <si>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</si>
  <si>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</si>
  <si>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</si>
  <si>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</si>
  <si>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</si>
  <si>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</si>
  <si>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</si>
  <si>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</si>
  <si>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</si>
  <si>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</si>
  <si>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</si>
  <si>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</si>
  <si>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</si>
  <si>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</si>
  <si>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</si>
  <si>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</si>
  <si>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</si>
  <si>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</si>
  <si>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</si>
  <si>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</si>
  <si>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</si>
  <si>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</si>
  <si>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</si>
  <si>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</si>
  <si>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</si>
  <si>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</si>
  <si>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</si>
  <si>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</si>
  <si>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</si>
  <si>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</si>
  <si>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</si>
  <si>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</si>
  <si>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</si>
  <si>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</si>
  <si>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</si>
  <si>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</si>
  <si>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</si>
  <si>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</si>
  <si>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</si>
  <si>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</si>
  <si>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</si>
  <si>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</si>
  <si>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</si>
  <si>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</si>
  <si>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</si>
  <si>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</si>
  <si>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</si>
  <si>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</si>
  <si>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</si>
  <si>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</si>
  <si>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</si>
  <si>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</si>
  <si>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</si>
  <si>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</si>
  <si>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</si>
  <si>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</si>
  <si>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</si>
  <si>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</si>
  <si>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</si>
  <si>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</si>
  <si>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</si>
  <si>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</si>
  <si>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</si>
  <si>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</si>
  <si>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</si>
  <si>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</si>
  <si>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</si>
  <si>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</si>
  <si>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</si>
  <si>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</si>
  <si>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</si>
  <si>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</si>
  <si>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</si>
  <si>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</si>
  <si>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</si>
  <si>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</si>
  <si>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</si>
  <si>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</si>
  <si>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</si>
  <si>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</si>
  <si>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</si>
  <si>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</si>
  <si>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</si>
  <si>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</si>
  <si>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</si>
  <si>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</si>
  <si>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</si>
  <si>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</si>
  <si>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</si>
  <si>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</si>
  <si>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</si>
  <si>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</si>
  <si>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</si>
  <si>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</si>
  <si>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</si>
  <si>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</si>
  <si>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</si>
  <si>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</si>
  <si>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</si>
  <si>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</si>
  <si>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</si>
  <si>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</si>
  <si>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</si>
  <si>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</si>
  <si>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</si>
  <si>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</si>
  <si>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</si>
  <si>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</si>
  <si>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</si>
  <si>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</si>
  <si>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</si>
  <si>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</si>
  <si>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</si>
  <si>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</si>
  <si>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</si>
  <si>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</si>
  <si>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</si>
  <si>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</si>
  <si>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</si>
  <si>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</si>
  <si>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</si>
  <si>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</si>
  <si>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</si>
  <si>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</si>
  <si>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</si>
  <si>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</si>
  <si>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</si>
  <si>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</si>
  <si>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</si>
  <si>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</si>
  <si>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</si>
  <si>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</si>
  <si>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</si>
  <si>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</si>
  <si>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</si>
  <si>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</si>
  <si>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</si>
  <si>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</si>
  <si>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</si>
  <si>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</si>
  <si>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</si>
  <si>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</si>
  <si>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</si>
  <si>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</si>
  <si>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</si>
  <si>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</si>
  <si>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</si>
  <si>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</si>
  <si>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</si>
  <si>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</si>
  <si>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</si>
  <si>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</si>
  <si>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</si>
  <si>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</si>
  <si>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</si>
  <si>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</si>
  <si>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</si>
  <si>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</si>
  <si>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</si>
  <si>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</si>
  <si>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</si>
  <si>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</si>
  <si>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</si>
  <si>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</si>
  <si>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</si>
  <si>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</si>
  <si>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</si>
  <si>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</si>
  <si>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</si>
  <si>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</si>
  <si>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</si>
  <si>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</si>
  <si>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</si>
  <si>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</si>
  <si>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</si>
  <si>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</si>
  <si>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</si>
  <si>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</si>
  <si>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</si>
  <si>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</si>
  <si>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</si>
  <si>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</si>
  <si>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</si>
  <si>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</si>
  <si>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</si>
  <si>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</si>
  <si>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</si>
  <si>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</si>
  <si>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</si>
  <si>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</si>
  <si>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</si>
  <si>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</si>
  <si>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</si>
  <si>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</si>
  <si>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</si>
  <si>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</si>
  <si>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</si>
  <si>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</si>
  <si>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</si>
  <si>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</si>
  <si>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</si>
  <si>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</si>
  <si>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</si>
  <si>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</si>
  <si>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</si>
  <si>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</si>
  <si>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</si>
  <si>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</si>
  <si>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</si>
  <si>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</si>
  <si>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</si>
  <si>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</si>
  <si>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</si>
  <si>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</si>
  <si>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</si>
  <si>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</si>
  <si>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</si>
  <si>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</si>
  <si>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</si>
  <si>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</si>
  <si>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</si>
  <si>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</si>
  <si>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</si>
  <si>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</si>
  <si>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</si>
  <si>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</si>
  <si>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</si>
  <si>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</si>
  <si>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</si>
  <si>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</si>
  <si>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</si>
  <si>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</si>
  <si>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</si>
  <si>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</si>
  <si>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</si>
  <si>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</si>
  <si>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</si>
  <si>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</si>
  <si>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</si>
  <si>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</si>
  <si>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</si>
  <si>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</si>
  <si>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</si>
  <si>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</si>
  <si>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</si>
  <si>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</si>
  <si>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</si>
  <si>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</si>
  <si>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</si>
  <si>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</si>
  <si>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</si>
  <si>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</si>
  <si>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</si>
  <si>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</si>
  <si>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</si>
  <si>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</si>
  <si>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</si>
  <si>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</si>
  <si>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</si>
  <si>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</si>
  <si>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</si>
  <si>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</si>
  <si>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</si>
  <si>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</si>
  <si>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</si>
  <si>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</si>
  <si>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</si>
  <si>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</si>
  <si>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</si>
  <si>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</si>
  <si>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</si>
  <si>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</si>
  <si>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</si>
  <si>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</si>
  <si>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</si>
  <si>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</si>
  <si>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</si>
  <si>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</si>
  <si>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</si>
  <si>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</si>
  <si>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</si>
  <si>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</si>
  <si>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</si>
  <si>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</si>
  <si>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</si>
  <si>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</si>
  <si>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</si>
  <si>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</si>
  <si>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</si>
  <si>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</si>
  <si>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</si>
  <si>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</si>
  <si>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</si>
  <si>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</si>
  <si>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</si>
  <si>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</si>
  <si>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</si>
  <si>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</si>
  <si>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</si>
  <si>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</si>
  <si>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</si>
  <si>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</si>
  <si>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</si>
  <si>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</si>
  <si>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</si>
  <si>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</si>
  <si>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</si>
  <si>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</si>
  <si>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</si>
  <si>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</si>
  <si>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</si>
  <si>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</si>
  <si>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</si>
  <si>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</si>
  <si>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</si>
  <si>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</si>
  <si>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</si>
  <si>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</si>
  <si>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</si>
  <si>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</si>
  <si>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</si>
  <si>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</si>
  <si>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</si>
  <si>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</si>
  <si>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</si>
  <si>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</si>
  <si>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</si>
  <si>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</si>
  <si>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</si>
  <si>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</si>
  <si>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</si>
  <si>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</si>
  <si>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</si>
  <si>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</si>
  <si>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</si>
  <si>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</si>
  <si>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</si>
  <si>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</si>
  <si>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</si>
  <si>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</si>
  <si>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</si>
  <si>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</si>
  <si>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</si>
  <si>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</si>
  <si>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</si>
  <si>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</si>
  <si>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</si>
  <si>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</si>
  <si>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</si>
  <si>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</si>
  <si>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</si>
  <si>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</si>
  <si>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</si>
  <si>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</si>
  <si>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</si>
  <si>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</si>
  <si>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</si>
  <si>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</si>
  <si>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</si>
  <si>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</si>
  <si>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</si>
  <si>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</si>
  <si>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</si>
  <si>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</si>
  <si>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</si>
  <si>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</si>
  <si>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</si>
  <si>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</si>
  <si>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</si>
  <si>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</si>
  <si>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</si>
  <si>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</si>
  <si>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</si>
  <si>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</si>
  <si>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</si>
  <si>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</si>
  <si>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</si>
  <si>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</si>
  <si>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</si>
  <si>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</si>
  <si>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</si>
  <si>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</si>
  <si>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</si>
  <si>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</si>
  <si>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</si>
  <si>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</si>
  <si>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</si>
  <si>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</si>
  <si>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</si>
  <si>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</si>
  <si>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</si>
  <si>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</si>
  <si>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</si>
  <si>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</si>
  <si>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</si>
  <si>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</si>
  <si>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</si>
  <si>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</si>
  <si>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</si>
  <si>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</si>
  <si>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</si>
  <si>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</si>
  <si>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</si>
  <si>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</si>
  <si>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</si>
  <si>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</si>
  <si>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</si>
  <si>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</si>
  <si>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</si>
  <si>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</si>
  <si>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</si>
  <si>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</si>
  <si>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</si>
  <si>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</si>
  <si>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</si>
  <si>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</si>
  <si>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</si>
  <si>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</si>
  <si>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</si>
  <si>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</si>
  <si>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</si>
  <si>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</si>
  <si>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</si>
  <si>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</si>
  <si>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</si>
  <si>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</si>
  <si>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</si>
  <si>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</si>
  <si>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</si>
  <si>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</si>
  <si>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</si>
  <si>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</si>
  <si>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</si>
  <si>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</si>
  <si>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</si>
  <si>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</si>
  <si>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</si>
  <si>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</si>
  <si>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</si>
  <si>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</si>
  <si>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</si>
  <si>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</si>
  <si>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</si>
  <si>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</si>
  <si>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</si>
  <si>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</si>
  <si>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</si>
  <si>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</si>
  <si>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</si>
  <si>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</si>
  <si>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</si>
  <si>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</si>
  <si>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</si>
  <si>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</si>
  <si>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</si>
  <si>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</si>
  <si>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</si>
  <si>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</si>
  <si>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</si>
  <si>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</si>
  <si>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</si>
  <si>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</si>
  <si>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</si>
  <si>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</si>
  <si>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</si>
  <si>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</si>
  <si>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</si>
  <si>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</si>
  <si>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</si>
  <si>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</si>
  <si>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</si>
  <si>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</si>
  <si>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</si>
  <si>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</si>
  <si>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</si>
  <si>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</si>
  <si>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</si>
  <si>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</si>
  <si>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</si>
  <si>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</si>
  <si>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</si>
  <si>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</si>
  <si>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</si>
  <si>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</si>
  <si>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</si>
  <si>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</si>
  <si>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</si>
  <si>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</si>
  <si>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</si>
  <si>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</si>
  <si>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</si>
  <si>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</si>
  <si>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</si>
  <si>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</si>
  <si>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</si>
  <si>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</si>
  <si>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</si>
  <si>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</si>
  <si>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</si>
  <si>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</si>
  <si>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</si>
  <si>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</si>
  <si>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</si>
  <si>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</si>
  <si>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</si>
  <si>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</si>
  <si>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</si>
  <si>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</si>
  <si>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</si>
  <si>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</si>
  <si>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</si>
  <si>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</si>
  <si>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</si>
  <si>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</si>
  <si>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</si>
  <si>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</si>
  <si>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</si>
  <si>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</si>
  <si>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</si>
  <si>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</si>
  <si>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</si>
  <si>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</si>
  <si>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</si>
  <si>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</si>
  <si>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</si>
  <si>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</si>
  <si>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</si>
  <si>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</si>
  <si>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</si>
  <si>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</si>
  <si>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</si>
  <si>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</si>
  <si>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</si>
  <si>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</si>
  <si>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</si>
  <si>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</si>
  <si>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</si>
  <si>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</si>
  <si>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</si>
  <si>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</si>
  <si>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</si>
  <si>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</si>
  <si>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</si>
  <si>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</si>
  <si>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</si>
  <si>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</si>
  <si>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</si>
  <si>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</si>
  <si>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</si>
  <si>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</si>
  <si>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</si>
  <si>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</si>
  <si>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</si>
  <si>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</si>
  <si>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</si>
  <si>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</si>
  <si>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</si>
  <si>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</si>
  <si>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</si>
  <si>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</si>
  <si>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</si>
  <si>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</si>
  <si>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</si>
  <si>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</si>
  <si>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</si>
  <si>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</si>
  <si>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</si>
  <si>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</si>
  <si>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</si>
  <si>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</si>
  <si>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</si>
  <si>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</si>
  <si>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</si>
  <si>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</si>
  <si>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</si>
  <si>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</si>
  <si>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</si>
  <si>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</si>
  <si>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</si>
  <si>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</si>
  <si>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</si>
  <si>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</si>
  <si>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</si>
  <si>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</si>
  <si>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</si>
  <si>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</si>
  <si>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</si>
  <si>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</si>
  <si>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</si>
  <si>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</si>
  <si>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</si>
  <si>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</si>
  <si>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</si>
  <si>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</si>
  <si>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</si>
  <si>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</si>
  <si>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</si>
  <si>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</si>
  <si>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</si>
  <si>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</si>
  <si>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</si>
  <si>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</si>
  <si>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</si>
  <si>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</si>
  <si>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</si>
  <si>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</si>
  <si>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</si>
  <si>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</si>
  <si>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</si>
  <si>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</si>
  <si>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</si>
  <si>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</si>
  <si>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</si>
  <si>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</si>
  <si>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</si>
  <si>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</si>
  <si>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</si>
  <si>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</si>
  <si>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</si>
  <si>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</si>
  <si>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</si>
  <si>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</si>
  <si>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</si>
  <si>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</si>
  <si>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</si>
  <si>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</si>
  <si>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</si>
  <si>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</si>
  <si>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</si>
  <si>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</si>
  <si>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</si>
  <si>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</si>
  <si>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</si>
  <si>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</si>
  <si>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</si>
  <si>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</si>
  <si>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</si>
  <si>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</si>
  <si>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</si>
  <si>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</si>
  <si>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</si>
  <si>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</si>
  <si>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</si>
  <si>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</si>
  <si>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</si>
  <si>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</si>
  <si>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</si>
  <si>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</si>
  <si>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</si>
  <si>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</si>
  <si>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</si>
  <si>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</si>
  <si>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</si>
  <si>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</si>
  <si>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</si>
  <si>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</si>
  <si>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</si>
  <si>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</si>
  <si>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</si>
  <si>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</si>
  <si>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</si>
  <si>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</si>
  <si>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</si>
  <si>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</si>
  <si>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</si>
  <si>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</si>
  <si>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</si>
  <si>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</si>
  <si>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</si>
  <si>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</si>
  <si>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</si>
  <si>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</si>
  <si>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</si>
  <si>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</si>
  <si>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</si>
  <si>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</si>
  <si>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</si>
  <si>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</si>
  <si>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</si>
  <si>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</si>
  <si>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</si>
  <si>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</si>
  <si>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</si>
  <si>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</si>
  <si>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</si>
  <si>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</si>
  <si>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</si>
  <si>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</si>
  <si>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</si>
  <si>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</si>
  <si>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</si>
  <si>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</si>
  <si>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</si>
  <si>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</si>
  <si>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</si>
  <si>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</si>
  <si>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</si>
  <si>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</si>
  <si>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</si>
  <si>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</si>
  <si>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</si>
  <si>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</si>
  <si>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</si>
  <si>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</si>
  <si>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</si>
  <si>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</si>
  <si>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</si>
  <si>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</si>
  <si>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</si>
  <si>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</si>
  <si>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</si>
  <si>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</si>
  <si>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</si>
  <si>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</si>
  <si>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</si>
  <si>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</si>
  <si>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</si>
  <si>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</si>
  <si>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</si>
  <si>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</si>
  <si>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</si>
  <si>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</si>
  <si>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</si>
  <si>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</si>
  <si>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</si>
  <si>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</si>
  <si>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</si>
  <si>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</si>
  <si>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</si>
  <si>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</si>
  <si>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</si>
  <si>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</si>
  <si>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</si>
  <si>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</si>
  <si>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</si>
  <si>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</si>
  <si>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</si>
  <si>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</si>
  <si>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</si>
  <si>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</si>
  <si>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</si>
  <si>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</si>
  <si>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</si>
  <si>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</si>
  <si>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</si>
  <si>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</si>
  <si>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</si>
  <si>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</si>
  <si>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</si>
  <si>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</si>
  <si>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</si>
  <si>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</si>
  <si>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</si>
  <si>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</si>
  <si>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</si>
  <si>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</si>
  <si>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</si>
  <si>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</si>
  <si>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</si>
  <si>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</si>
  <si>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</si>
  <si>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</si>
  <si>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</si>
  <si>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</si>
  <si>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</si>
  <si>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</si>
  <si>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</si>
  <si>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</si>
  <si>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</si>
  <si>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</si>
  <si>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</si>
  <si>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</si>
  <si>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</si>
  <si>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</si>
  <si>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</si>
  <si>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</si>
  <si>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</si>
  <si>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</si>
  <si>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</si>
  <si>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</si>
  <si>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</si>
  <si>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</si>
  <si>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</si>
  <si>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</si>
  <si>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</si>
  <si>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</si>
  <si>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</si>
  <si>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</si>
  <si>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</si>
  <si>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</si>
  <si>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</si>
  <si>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</si>
  <si>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</si>
  <si>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</si>
  <si>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</si>
  <si>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</si>
  <si>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</si>
  <si>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</si>
  <si>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</si>
  <si>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</si>
  <si>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</si>
  <si>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</si>
  <si>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</si>
  <si>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</si>
  <si>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</si>
  <si>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</si>
  <si>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</si>
  <si>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</si>
  <si>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</si>
  <si>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</si>
  <si>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</si>
  <si>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</si>
  <si>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</si>
  <si>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</si>
  <si>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</si>
  <si>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</si>
  <si>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</si>
  <si>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</si>
  <si>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</si>
  <si>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</si>
  <si>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</si>
  <si>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</si>
  <si>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</si>
  <si>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</si>
  <si>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</si>
  <si>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</si>
  <si>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</si>
  <si>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</si>
  <si>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</si>
  <si>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</si>
  <si>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</si>
  <si>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</si>
  <si>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</si>
  <si>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</si>
  <si>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</si>
  <si>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</si>
  <si>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</si>
  <si>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</si>
  <si>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</si>
  <si>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</si>
  <si>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</si>
  <si>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</si>
  <si>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</si>
  <si>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</si>
  <si>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</si>
  <si>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</si>
  <si>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</si>
  <si>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</si>
  <si>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</si>
  <si>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</si>
  <si>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</si>
  <si>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</si>
  <si>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</si>
  <si>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</si>
  <si>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</si>
  <si>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</si>
  <si>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</si>
  <si>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</si>
  <si>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</si>
  <si>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</si>
  <si>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</si>
  <si>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</si>
  <si>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</si>
  <si>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</si>
  <si>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</si>
  <si>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</si>
  <si>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</si>
  <si>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</si>
  <si>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</si>
  <si>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</si>
  <si>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</si>
  <si>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</si>
  <si>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</si>
  <si>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</si>
  <si>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</si>
  <si>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</si>
  <si>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</si>
  <si>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</si>
  <si>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</si>
  <si>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</si>
  <si>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</si>
  <si>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</si>
  <si>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</si>
  <si>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</si>
  <si>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</si>
  <si>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</si>
  <si>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</si>
  <si>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</si>
  <si>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</si>
  <si>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</si>
  <si>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</si>
  <si>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</si>
  <si>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</si>
  <si>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</si>
  <si>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</si>
  <si>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</si>
  <si>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</si>
  <si>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</si>
  <si>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</si>
  <si>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</si>
  <si>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</si>
  <si>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</si>
  <si>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</si>
  <si>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</si>
  <si>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</si>
  <si>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</si>
  <si>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</si>
  <si>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</si>
  <si>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</si>
  <si>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</si>
  <si>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</si>
  <si>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</si>
  <si>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</si>
  <si>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</si>
  <si>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</si>
  <si>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</si>
  <si>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</si>
  <si>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</si>
  <si>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</si>
  <si>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</si>
  <si>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</si>
  <si>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</si>
  <si>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</si>
  <si>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</si>
  <si>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</si>
  <si>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</si>
  <si>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</si>
  <si>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</si>
  <si>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</si>
  <si>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</si>
  <si>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</si>
  <si>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</si>
  <si>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</si>
  <si>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</si>
  <si>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</si>
  <si>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</si>
  <si>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</si>
  <si>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</si>
  <si>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</si>
  <si>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</si>
  <si>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</si>
  <si>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</si>
  <si>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</si>
  <si>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</si>
  <si>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</si>
  <si>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</si>
  <si>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</si>
  <si>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</si>
  <si>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</si>
  <si>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</si>
  <si>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</si>
  <si>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</si>
  <si>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</si>
  <si>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</si>
  <si>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</si>
  <si>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</si>
  <si>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</si>
  <si>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</si>
  <si>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</si>
  <si>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</si>
  <si>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</si>
  <si>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</si>
  <si>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</si>
  <si>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</si>
  <si>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</si>
  <si>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</si>
  <si>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</si>
  <si>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</si>
  <si>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</si>
  <si>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</si>
  <si>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</si>
  <si>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</si>
  <si>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</si>
  <si>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</si>
  <si>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</si>
  <si>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</si>
  <si>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</si>
  <si>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</si>
  <si>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</si>
  <si>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</si>
  <si>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</si>
  <si>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</si>
  <si>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</si>
  <si>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</si>
  <si>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</si>
  <si>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</si>
  <si>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</si>
  <si>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</si>
  <si>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</si>
  <si>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</si>
  <si>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</si>
  <si>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</si>
  <si>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</si>
  <si>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</si>
  <si>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</si>
  <si>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</si>
  <si>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</si>
  <si>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</si>
  <si>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</si>
  <si>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</si>
  <si>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</si>
  <si>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</si>
  <si>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</si>
  <si>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</si>
  <si>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</si>
  <si>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</si>
  <si>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</si>
  <si>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</si>
  <si>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</si>
  <si>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</si>
  <si>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</si>
  <si>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</si>
  <si>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</si>
  <si>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</si>
  <si>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</si>
  <si>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</si>
  <si>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</si>
  <si>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</si>
  <si>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</si>
  <si>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</si>
  <si>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</si>
  <si>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</si>
  <si>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</si>
  <si>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</si>
  <si>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</si>
  <si>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</si>
  <si>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</si>
  <si>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</si>
  <si>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</si>
  <si>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</si>
  <si>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</si>
  <si>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</si>
  <si>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</si>
  <si>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</si>
  <si>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</si>
  <si>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</si>
  <si>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</si>
  <si>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</si>
  <si>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</si>
  <si>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</si>
  <si>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</si>
  <si>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</si>
  <si>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</si>
  <si>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</si>
  <si>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</si>
  <si>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</si>
  <si>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</si>
  <si>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</si>
  <si>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</si>
  <si>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</si>
  <si>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</si>
  <si>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</si>
  <si>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</si>
  <si>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</si>
  <si>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</si>
  <si>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</si>
  <si>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</si>
  <si>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</si>
  <si>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</si>
  <si>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</si>
  <si>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</si>
  <si>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</si>
  <si>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</si>
  <si>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</si>
  <si>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</si>
  <si>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</si>
  <si>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</si>
  <si>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</si>
  <si>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</si>
  <si>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</si>
  <si>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</si>
  <si>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</si>
  <si>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</si>
  <si>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</si>
  <si>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</si>
  <si>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</si>
  <si>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</si>
  <si>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</si>
  <si>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</si>
  <si>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</si>
  <si>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</si>
  <si>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</si>
  <si>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</si>
  <si>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</si>
  <si>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</si>
  <si>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</si>
  <si>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</si>
  <si>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</si>
  <si>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</si>
  <si>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</si>
  <si>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</si>
  <si>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</si>
  <si>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</si>
  <si>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</si>
  <si>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</si>
  <si>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</si>
  <si>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</si>
  <si>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</si>
  <si>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</si>
  <si>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</si>
  <si>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</si>
  <si>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</si>
  <si>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</si>
  <si>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</si>
  <si>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</si>
  <si>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</si>
  <si>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</si>
  <si>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</si>
  <si>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</si>
  <si>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</si>
  <si>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</si>
  <si>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</si>
  <si>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</si>
  <si>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</si>
  <si>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</si>
  <si>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</si>
  <si>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</si>
  <si>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</si>
  <si>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</si>
  <si>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</si>
  <si>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</si>
  <si>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</si>
  <si>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</si>
  <si>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</si>
  <si>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</si>
  <si>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</si>
  <si>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</si>
  <si>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</si>
  <si>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</si>
  <si>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</si>
  <si>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</si>
  <si>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</si>
  <si>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</si>
  <si>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</si>
  <si>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</si>
  <si>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</si>
  <si>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</si>
  <si>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</si>
  <si>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</si>
  <si>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</si>
  <si>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</si>
  <si>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</si>
  <si>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</si>
  <si>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</si>
  <si>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</si>
  <si>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</si>
  <si>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</si>
  <si>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</si>
  <si>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</si>
  <si>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</si>
  <si>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</si>
  <si>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</si>
  <si>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</si>
  <si>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</si>
  <si>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</si>
  <si>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</si>
  <si>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</si>
  <si>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</si>
  <si>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</si>
  <si>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</si>
  <si>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</si>
  <si>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</si>
  <si>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</si>
  <si>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</si>
  <si>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</si>
  <si>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</si>
  <si>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</si>
  <si>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</si>
  <si>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</si>
  <si>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</si>
  <si>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</si>
  <si>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</si>
  <si>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</si>
  <si>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</si>
  <si>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</si>
  <si>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</si>
  <si>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</si>
  <si>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</si>
  <si>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</si>
  <si>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</si>
  <si>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</si>
  <si>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</si>
  <si>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</si>
  <si>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</si>
  <si>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</si>
  <si>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</si>
  <si>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</si>
  <si>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</si>
  <si>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</si>
  <si>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</si>
  <si>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</si>
  <si>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</si>
  <si>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</si>
  <si>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</si>
  <si>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</si>
  <si>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</si>
  <si>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</si>
  <si>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</si>
  <si>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</si>
  <si>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</si>
  <si>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</si>
  <si>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</si>
  <si>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</si>
  <si>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</si>
  <si>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</si>
  <si>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</si>
  <si>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</si>
  <si>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</si>
  <si>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</si>
  <si>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</si>
  <si>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</si>
  <si>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</si>
  <si>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</si>
  <si>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</si>
  <si>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</si>
  <si>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</si>
  <si>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</si>
  <si>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</si>
  <si>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</si>
  <si>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</si>
  <si>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</si>
  <si>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</si>
  <si>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</si>
  <si>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</si>
  <si>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</si>
  <si>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</si>
  <si>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</si>
  <si>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</si>
  <si>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</si>
  <si>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</si>
  <si>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</si>
  <si>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</si>
  <si>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</si>
  <si>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</si>
  <si>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</si>
  <si>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</si>
  <si>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</si>
  <si>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</si>
  <si>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</si>
  <si>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</si>
  <si>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</si>
  <si>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</si>
  <si>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</si>
  <si>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</si>
  <si>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</si>
  <si>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</si>
  <si>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</si>
  <si>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</si>
  <si>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</si>
  <si>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</si>
  <si>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</si>
  <si>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</si>
  <si>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</si>
  <si>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</si>
  <si>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</si>
  <si>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</si>
  <si>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</si>
  <si>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</si>
  <si>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</si>
  <si>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</si>
  <si>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</si>
  <si>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</si>
  <si>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</si>
  <si>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</si>
  <si>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</si>
  <si>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</si>
  <si>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</si>
  <si>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</si>
  <si>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</si>
  <si>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</si>
  <si>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</si>
  <si>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</si>
  <si>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</si>
  <si>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</si>
  <si>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</si>
  <si>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</si>
  <si>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</si>
  <si>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</si>
  <si>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</si>
  <si>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</si>
  <si>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</si>
  <si>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</si>
  <si>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</si>
  <si>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</si>
  <si>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</si>
  <si>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</si>
  <si>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</si>
  <si>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</si>
  <si>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</si>
  <si>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</si>
  <si>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</si>
  <si>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</si>
  <si>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</si>
  <si>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</si>
  <si>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</si>
  <si>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</si>
  <si>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</si>
  <si>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</si>
  <si>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</si>
  <si>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</si>
  <si>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</si>
  <si>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</si>
  <si>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</si>
  <si>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</si>
  <si>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</si>
  <si>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</si>
  <si>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</si>
  <si>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</si>
  <si>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</si>
  <si>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</si>
  <si>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</si>
  <si>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</si>
  <si>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</si>
  <si>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</si>
  <si>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</si>
  <si>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</si>
  <si>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</si>
  <si>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</si>
  <si>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</si>
  <si>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</si>
  <si>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</si>
  <si>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</si>
  <si>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</si>
  <si>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</si>
  <si>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</si>
  <si>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</si>
  <si>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</si>
  <si>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</si>
  <si>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</si>
  <si>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</si>
  <si>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</si>
  <si>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</si>
  <si>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</si>
  <si>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</si>
  <si>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</si>
  <si>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</si>
  <si>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</si>
  <si>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</si>
  <si>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</si>
  <si>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</si>
  <si>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</si>
  <si>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</si>
  <si>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</si>
  <si>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</si>
  <si>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</si>
  <si>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</si>
  <si>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</si>
  <si>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</si>
  <si>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</si>
  <si>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</si>
  <si>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</si>
  <si>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</si>
  <si>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</si>
  <si>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</si>
  <si>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</si>
  <si>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</si>
  <si>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</si>
  <si>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</si>
  <si>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</si>
  <si>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</si>
  <si>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</si>
  <si>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</si>
  <si>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</si>
  <si>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</si>
  <si>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</si>
  <si>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</si>
  <si>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</si>
  <si>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</si>
  <si>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</si>
  <si>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</si>
  <si>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</si>
  <si>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</si>
  <si>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</si>
  <si>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</si>
  <si>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</si>
  <si>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</si>
  <si>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</si>
  <si>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</si>
  <si>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</si>
  <si>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</si>
  <si>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</si>
  <si>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</si>
  <si>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</si>
  <si>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</si>
  <si>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</si>
  <si>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</si>
  <si>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</si>
  <si>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</si>
  <si>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</si>
  <si>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</si>
  <si>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</si>
  <si>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</si>
  <si>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</si>
  <si>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</si>
  <si>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</si>
  <si>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</si>
  <si>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</si>
  <si>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</si>
  <si>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</si>
  <si>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</si>
  <si>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</si>
  <si>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</si>
  <si>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</si>
  <si>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</si>
  <si>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</si>
  <si>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</si>
  <si>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</si>
  <si>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</si>
  <si>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</si>
  <si>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</si>
  <si>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</si>
  <si>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</si>
  <si>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</si>
  <si>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</si>
  <si>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</si>
  <si>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</si>
  <si>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</si>
  <si>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</si>
  <si>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</si>
  <si>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</si>
  <si>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</si>
  <si>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</si>
  <si>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</si>
  <si>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</si>
  <si>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</si>
  <si>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</si>
  <si>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</si>
  <si>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</si>
  <si>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</si>
  <si>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</si>
  <si>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</si>
  <si>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</si>
  <si>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</si>
  <si>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</si>
  <si>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</si>
  <si>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</si>
  <si>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</si>
  <si>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</si>
  <si>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</si>
  <si>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</si>
  <si>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</si>
  <si>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</si>
  <si>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</si>
  <si>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</si>
  <si>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</si>
  <si>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</si>
  <si>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</si>
  <si>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</si>
  <si>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</si>
  <si>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</si>
  <si>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</si>
  <si>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</si>
  <si>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</si>
  <si>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</si>
  <si>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</si>
  <si>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</si>
  <si>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</si>
  <si>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</si>
  <si>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</si>
  <si>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</si>
  <si>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</si>
  <si>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</si>
  <si>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</si>
  <si>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</si>
  <si>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</si>
  <si>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</si>
  <si>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</si>
  <si>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</si>
  <si>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</si>
  <si>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</si>
  <si>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</si>
  <si>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</si>
  <si>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</si>
  <si>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</si>
  <si>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</si>
  <si>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</si>
  <si>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</si>
  <si>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</si>
  <si>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</si>
  <si>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</si>
  <si>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</si>
  <si>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</si>
  <si>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</si>
  <si>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</si>
  <si>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</si>
  <si>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</si>
  <si>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</si>
  <si>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</si>
  <si>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</si>
  <si>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</si>
  <si>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</si>
  <si>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</si>
  <si>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</si>
  <si>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</si>
  <si>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</si>
  <si>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</si>
  <si>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</si>
  <si>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</si>
  <si>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</si>
  <si>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</si>
  <si>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</si>
  <si>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</si>
  <si>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</si>
  <si>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</si>
  <si>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</si>
  <si>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</si>
  <si>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</si>
  <si>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</si>
  <si>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</si>
  <si>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</si>
  <si>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</si>
  <si>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</si>
  <si>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</si>
  <si>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</si>
  <si>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</si>
  <si>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</si>
  <si>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</si>
  <si>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</si>
  <si>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</si>
  <si>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</si>
  <si>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</si>
  <si>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</si>
  <si>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</si>
  <si>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</si>
  <si>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</si>
  <si>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</si>
  <si>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</si>
  <si>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</si>
  <si>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</si>
  <si>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</si>
  <si>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</si>
  <si>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</si>
  <si>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</si>
  <si>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</si>
  <si>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</si>
  <si>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</si>
  <si>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</si>
  <si>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</si>
  <si>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</si>
  <si>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</si>
  <si>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</si>
  <si>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</si>
  <si>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</si>
  <si>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</si>
  <si>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</si>
  <si>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</si>
  <si>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</si>
  <si>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</si>
  <si>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</si>
  <si>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</si>
  <si>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</si>
  <si>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</si>
  <si>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</si>
  <si>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</si>
  <si>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</si>
  <si>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</si>
  <si>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</si>
  <si>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</si>
  <si>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</si>
  <si>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</si>
  <si>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</si>
  <si>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</si>
  <si>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</si>
  <si>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</si>
  <si>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</si>
  <si>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</si>
  <si>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</si>
  <si>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</si>
  <si>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</si>
  <si>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</si>
  <si>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</si>
  <si>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</si>
  <si>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</si>
  <si>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</si>
  <si>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</si>
  <si>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</si>
  <si>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</si>
  <si>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</si>
  <si>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</si>
  <si>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</si>
  <si>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</si>
  <si>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</si>
  <si>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</si>
  <si>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</si>
  <si>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</si>
  <si>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</si>
  <si>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</si>
  <si>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</si>
  <si>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</si>
  <si>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</si>
  <si>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</si>
  <si>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</si>
  <si>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</si>
  <si>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</si>
  <si>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</si>
  <si>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</si>
  <si>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</si>
  <si>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</si>
  <si>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</si>
  <si>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</si>
  <si>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</si>
  <si>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</si>
  <si>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</si>
  <si>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</si>
  <si>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</si>
  <si>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</si>
  <si>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</si>
  <si>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</si>
  <si>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</si>
  <si>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</si>
  <si>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</si>
  <si>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</si>
  <si>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</si>
  <si>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</si>
  <si>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</si>
  <si>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</si>
  <si>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</si>
  <si>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</si>
  <si>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</si>
  <si>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</si>
  <si>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</si>
  <si>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</si>
  <si>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</si>
  <si>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</si>
  <si>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</si>
  <si>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</si>
  <si>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</si>
  <si>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</si>
  <si>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</si>
  <si>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</si>
  <si>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</si>
  <si>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</si>
  <si>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</si>
  <si>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</si>
  <si>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</si>
  <si>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</si>
  <si>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</si>
  <si>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</si>
  <si>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</si>
  <si>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</si>
  <si>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</si>
  <si>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</si>
  <si>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</si>
  <si>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</si>
  <si>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</si>
  <si>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</si>
  <si>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</si>
  <si>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</si>
  <si>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</si>
  <si>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</si>
  <si>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</si>
  <si>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</si>
  <si>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</si>
  <si>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</si>
  <si>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</si>
  <si>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</si>
  <si>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</si>
  <si>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</si>
  <si>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</si>
  <si>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</si>
  <si>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</si>
  <si>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</si>
  <si>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</si>
  <si>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</si>
  <si>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</si>
  <si>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</si>
  <si>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</si>
  <si>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</si>
  <si>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</si>
  <si>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</si>
  <si>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</si>
  <si>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</si>
  <si>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</si>
  <si>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</si>
  <si>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</si>
  <si>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</si>
  <si>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</si>
  <si>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</si>
  <si>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</si>
  <si>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</si>
  <si>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</si>
  <si>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</si>
  <si>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</si>
  <si>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</si>
  <si>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</si>
  <si>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</si>
  <si>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</si>
  <si>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</si>
  <si>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</si>
  <si>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</si>
  <si>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</si>
  <si>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</si>
  <si>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</si>
  <si>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</si>
  <si>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</si>
  <si>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</si>
  <si>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</si>
  <si>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</si>
  <si>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</si>
  <si>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</si>
  <si>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</si>
  <si>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</si>
  <si>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</si>
  <si>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</si>
  <si>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</si>
  <si>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</si>
  <si>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</si>
  <si>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</si>
  <si>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</si>
  <si>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</si>
  <si>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</si>
  <si>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</si>
  <si>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</si>
  <si>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</si>
  <si>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</si>
  <si>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</si>
  <si>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</si>
  <si>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</si>
  <si>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</si>
  <si>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</si>
  <si>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</si>
  <si>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</si>
  <si>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</si>
  <si>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</si>
  <si>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</si>
  <si>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</si>
  <si>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</si>
  <si>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</si>
  <si>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</si>
  <si>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</si>
  <si>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</si>
  <si>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</si>
  <si>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</si>
  <si>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</si>
  <si>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</si>
  <si>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</si>
  <si>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</si>
  <si>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</si>
  <si>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</si>
  <si>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</si>
  <si>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</si>
  <si>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</si>
  <si>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</si>
  <si>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</si>
  <si>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</si>
  <si>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</si>
  <si>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</si>
  <si>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</si>
  <si>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</si>
  <si>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</si>
  <si>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</si>
  <si>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</si>
  <si>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</si>
  <si>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</si>
  <si>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</si>
  <si>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</si>
  <si>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</si>
  <si>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</si>
  <si>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</si>
  <si>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</si>
  <si>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</si>
  <si>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</si>
  <si>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</si>
  <si>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</si>
  <si>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</si>
  <si>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</si>
  <si>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</si>
  <si>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</si>
  <si>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</si>
  <si>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</si>
  <si>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</si>
  <si>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</si>
  <si>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</si>
  <si>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</si>
  <si>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</si>
  <si>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</si>
  <si>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</si>
  <si>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</si>
  <si>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</si>
  <si>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</si>
  <si>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</si>
  <si>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</si>
  <si>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</si>
  <si>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</si>
  <si>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</si>
  <si>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</si>
  <si>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</si>
  <si>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</si>
  <si>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</si>
  <si>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</si>
  <si>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</si>
  <si>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</si>
  <si>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</si>
  <si>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</si>
  <si>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</si>
  <si>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</si>
  <si>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</si>
  <si>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</si>
  <si>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</si>
  <si>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</si>
  <si>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</si>
  <si>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</si>
  <si>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</si>
  <si>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</si>
  <si>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</si>
  <si>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</si>
  <si>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</si>
  <si>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</si>
  <si>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</si>
  <si>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</si>
  <si>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</si>
  <si>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</si>
  <si>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</si>
  <si>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</si>
  <si>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</si>
  <si>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</si>
  <si>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</si>
  <si>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</si>
  <si>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</si>
  <si>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</si>
  <si>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</si>
  <si>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</si>
  <si>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</si>
  <si>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</si>
  <si>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</si>
  <si>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</si>
  <si>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</si>
  <si>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</si>
  <si>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</si>
  <si>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</si>
  <si>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</si>
  <si>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</si>
  <si>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</si>
  <si>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</si>
  <si>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</si>
  <si>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</si>
  <si>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</si>
  <si>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</si>
  <si>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</si>
  <si>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</si>
  <si>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</si>
  <si>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</si>
  <si>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</si>
  <si>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</si>
  <si>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</si>
  <si>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</si>
  <si>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</si>
  <si>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</si>
  <si>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</si>
  <si>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</si>
  <si>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</si>
  <si>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</si>
  <si>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</si>
  <si>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</si>
  <si>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</si>
  <si>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</si>
  <si>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</si>
  <si>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</si>
  <si>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</si>
  <si>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</si>
  <si>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</si>
  <si>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</si>
  <si>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</si>
  <si>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</si>
  <si>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</si>
  <si>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</si>
  <si>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</si>
  <si>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</si>
  <si>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</si>
  <si>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</si>
  <si>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</si>
  <si>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</si>
  <si>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</si>
  <si>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</si>
  <si>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</si>
  <si>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</si>
  <si>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</si>
  <si>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</si>
  <si>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</si>
  <si>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</si>
  <si>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</si>
  <si>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</si>
  <si>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</si>
  <si>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</si>
  <si>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</si>
  <si>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</si>
  <si>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</si>
  <si>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</si>
  <si>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</si>
  <si>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</si>
  <si>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</si>
  <si>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</si>
  <si>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</si>
  <si>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</si>
  <si>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</si>
  <si>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</si>
  <si>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</si>
  <si>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</si>
  <si>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</si>
  <si>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</si>
  <si>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</si>
  <si>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</si>
  <si>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</si>
  <si>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</si>
  <si>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</si>
  <si>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</si>
  <si>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</si>
  <si>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</si>
  <si>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</si>
  <si>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</si>
  <si>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</si>
  <si>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</si>
  <si>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</si>
  <si>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</si>
  <si>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</si>
  <si>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</si>
  <si>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</si>
  <si>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</si>
  <si>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</si>
  <si>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</si>
  <si>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</si>
  <si>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</si>
  <si>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</si>
  <si>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</si>
  <si>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</si>
  <si>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</si>
  <si>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</si>
  <si>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</si>
  <si>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</si>
  <si>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</si>
  <si>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</si>
  <si>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</si>
  <si>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</si>
  <si>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</si>
  <si>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</si>
  <si>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</si>
  <si>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</si>
  <si>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</si>
  <si>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</si>
  <si>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</si>
  <si>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</si>
  <si>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</si>
  <si>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</si>
  <si>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</si>
  <si>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</si>
  <si>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</si>
  <si>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</si>
  <si>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</si>
  <si>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</si>
  <si>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</si>
  <si>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</si>
  <si>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</si>
  <si>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</si>
  <si>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</si>
  <si>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</si>
  <si>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</si>
  <si>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</si>
  <si>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</si>
  <si>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</si>
  <si>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</si>
  <si>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</si>
  <si>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</si>
  <si>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</si>
  <si>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</si>
  <si>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</si>
  <si>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</si>
  <si>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</si>
  <si>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</si>
  <si>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</si>
  <si>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</si>
  <si>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</si>
  <si>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</si>
  <si>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</si>
  <si>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</si>
  <si>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</si>
  <si>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</si>
  <si>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</si>
  <si>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</si>
  <si>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</si>
  <si>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</si>
  <si>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</si>
  <si>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</si>
  <si>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</si>
  <si>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</si>
  <si>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</si>
  <si>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</si>
  <si>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</si>
  <si>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</si>
  <si>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</si>
  <si>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</si>
  <si>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</si>
  <si>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</si>
  <si>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</si>
  <si>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</si>
  <si>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</si>
  <si>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</si>
  <si>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</si>
  <si>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</si>
  <si>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</si>
  <si>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</si>
  <si>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</si>
  <si>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</si>
  <si>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</si>
  <si>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</si>
  <si>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</si>
  <si>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</si>
  <si>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</si>
  <si>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</si>
  <si>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</si>
  <si>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</si>
  <si>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</si>
  <si>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</si>
  <si>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</si>
  <si>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</si>
  <si>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</si>
  <si>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</si>
  <si>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</si>
  <si>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</si>
  <si>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</si>
  <si>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</si>
  <si>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</si>
  <si>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</si>
  <si>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</si>
  <si>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</si>
  <si>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</si>
  <si>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</si>
  <si>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</si>
  <si>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</si>
  <si>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</si>
  <si>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</si>
  <si>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</si>
  <si>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</si>
  <si>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</si>
  <si>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</si>
  <si>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</si>
  <si>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</si>
  <si>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</si>
  <si>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</si>
  <si>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</si>
  <si>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</si>
  <si>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</si>
  <si>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</si>
  <si>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</si>
  <si>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</si>
  <si>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</si>
  <si>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</si>
  <si>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</si>
  <si>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</si>
  <si>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</si>
  <si>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</si>
  <si>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</si>
  <si>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</si>
  <si>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</si>
  <si>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</si>
  <si>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</si>
  <si>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</si>
  <si>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</si>
  <si>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</si>
  <si>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</si>
  <si>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</si>
  <si>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</si>
  <si>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</si>
  <si>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</si>
  <si>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</si>
  <si>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</si>
  <si>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</si>
  <si>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</si>
  <si>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</si>
  <si>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</si>
  <si>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</si>
  <si>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</si>
  <si>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</si>
  <si>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</si>
  <si>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</si>
  <si>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</si>
  <si>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</si>
  <si>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</si>
  <si>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</si>
  <si>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</si>
  <si>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</si>
  <si>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</si>
  <si>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</si>
  <si>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</si>
  <si>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</si>
  <si>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</si>
  <si>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</si>
  <si>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</si>
  <si>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</si>
  <si>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</si>
  <si>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</si>
  <si>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</si>
  <si>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</si>
  <si>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</si>
  <si>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</si>
  <si>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</si>
  <si>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</si>
  <si>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</si>
  <si>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</si>
  <si>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</si>
  <si>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</si>
  <si>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</si>
  <si>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</si>
  <si>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</si>
  <si>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</si>
  <si>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</si>
  <si>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</si>
  <si>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</si>
  <si>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</si>
  <si>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</si>
  <si>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</si>
  <si>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</si>
  <si>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</si>
  <si>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</si>
  <si>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</si>
  <si>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</si>
  <si>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</si>
  <si>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</si>
  <si>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</si>
  <si>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</si>
  <si>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</si>
  <si>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</si>
  <si>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</si>
  <si>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</si>
  <si>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</si>
  <si>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</si>
  <si>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</si>
  <si>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</si>
  <si>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</si>
  <si>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</si>
  <si>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</si>
  <si>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</si>
  <si>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</si>
  <si>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</si>
  <si>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</si>
  <si>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</si>
  <si>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</si>
  <si>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</si>
  <si>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</si>
  <si>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</si>
  <si>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</si>
  <si>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</si>
  <si>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</si>
  <si>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</si>
  <si>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</si>
  <si>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</si>
  <si>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</si>
  <si>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</si>
  <si>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</si>
  <si>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</si>
  <si>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</si>
  <si>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</si>
  <si>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</si>
  <si>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</si>
  <si>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</si>
  <si>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</si>
  <si>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</si>
  <si>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</si>
  <si>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</si>
  <si>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</si>
  <si>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</si>
  <si>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</si>
  <si>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</si>
  <si>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</si>
  <si>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</si>
  <si>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</si>
  <si>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</si>
  <si>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</si>
  <si>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</si>
  <si>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</si>
  <si>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</si>
  <si>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</si>
  <si>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</si>
  <si>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</si>
  <si>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</si>
  <si>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</si>
  <si>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</si>
  <si>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</si>
  <si>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</si>
  <si>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</si>
  <si>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</si>
  <si>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</si>
  <si>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</si>
  <si>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</si>
  <si>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</si>
  <si>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</si>
  <si>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</si>
  <si>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</si>
  <si>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</si>
  <si>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</si>
  <si>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</si>
  <si>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</si>
  <si>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</si>
  <si>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</si>
  <si>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</si>
  <si>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</si>
  <si>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</si>
  <si>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</si>
  <si>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</si>
  <si>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</si>
  <si>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</si>
  <si>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</si>
  <si>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</si>
  <si>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</si>
  <si>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</si>
  <si>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</si>
  <si>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</si>
  <si>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</si>
  <si>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</si>
  <si>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</si>
  <si>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</si>
  <si>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</si>
  <si>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</si>
  <si>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</si>
  <si>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</si>
  <si>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</si>
  <si>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</si>
  <si>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</si>
  <si>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</si>
  <si>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</si>
  <si>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</si>
  <si>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</si>
  <si>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</si>
  <si>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</si>
  <si>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</si>
  <si>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</si>
  <si>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</si>
  <si>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</si>
  <si>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</si>
  <si>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</si>
  <si>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</si>
  <si>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</si>
  <si>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</si>
  <si>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</si>
  <si>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</si>
  <si>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</si>
  <si>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</si>
  <si>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</si>
  <si>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</si>
  <si>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</si>
  <si>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</si>
  <si>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</si>
  <si>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</si>
  <si>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</si>
  <si>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</si>
  <si>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</si>
  <si>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</si>
  <si>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</si>
  <si>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</si>
  <si>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</si>
  <si>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</si>
  <si>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</si>
  <si>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</si>
  <si>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</si>
  <si>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</si>
  <si>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</si>
  <si>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</si>
  <si>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</si>
  <si>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</si>
  <si>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</si>
  <si>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</si>
  <si>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</si>
  <si>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</si>
  <si>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</si>
  <si>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</si>
  <si>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</si>
  <si>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</si>
  <si>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</si>
  <si>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</si>
  <si>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</si>
  <si>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</si>
  <si>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</si>
  <si>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</si>
  <si>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</si>
  <si>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</si>
  <si>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</si>
  <si>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</si>
  <si>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</si>
  <si>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</si>
  <si>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</si>
  <si>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</si>
  <si>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</si>
  <si>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</si>
  <si>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</si>
  <si>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</si>
  <si>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</si>
  <si>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</si>
  <si>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</si>
  <si>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</si>
  <si>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</si>
  <si>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</si>
  <si>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</si>
  <si>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</si>
  <si>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</si>
  <si>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</si>
  <si>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</si>
  <si>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</si>
  <si>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</si>
  <si>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</si>
  <si>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</si>
  <si>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</si>
  <si>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</si>
  <si>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</si>
  <si>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</si>
  <si>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</si>
  <si>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</si>
  <si>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</si>
  <si>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</si>
  <si>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</si>
  <si>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</si>
  <si>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</si>
  <si>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</si>
  <si>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</si>
  <si>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</si>
  <si>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</si>
  <si>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</si>
  <si>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</si>
  <si>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</si>
  <si>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</si>
  <si>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</si>
  <si>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</si>
  <si>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</si>
  <si>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</si>
  <si>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</si>
  <si>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</si>
  <si>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</si>
  <si>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</si>
  <si>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</si>
  <si>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</si>
  <si>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</si>
  <si>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</si>
  <si>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</si>
  <si>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</si>
  <si>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</si>
  <si>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</si>
  <si>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</si>
  <si>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</si>
  <si>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</si>
  <si>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</si>
  <si>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</si>
  <si>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</si>
  <si>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</si>
  <si>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</si>
  <si>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</si>
  <si>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</si>
  <si>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</si>
  <si>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</si>
  <si>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</si>
  <si>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</si>
  <si>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</si>
  <si>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</si>
  <si>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</si>
  <si>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</si>
  <si>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</si>
  <si>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</si>
  <si>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</si>
  <si>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</si>
  <si>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</si>
  <si>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</si>
  <si>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</si>
  <si>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</si>
  <si>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</si>
  <si>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</si>
  <si>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</si>
  <si>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</si>
  <si>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</si>
  <si>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</si>
  <si>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</si>
  <si>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</si>
  <si>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</si>
  <si>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</si>
  <si>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</si>
  <si>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</si>
  <si>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</si>
  <si>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</si>
  <si>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</si>
  <si>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</si>
  <si>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</si>
  <si>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</si>
  <si>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</si>
  <si>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</si>
  <si>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</si>
  <si>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</si>
  <si>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</si>
  <si>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</si>
  <si>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</si>
  <si>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</si>
  <si>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</si>
  <si>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</si>
  <si>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</si>
  <si>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</si>
  <si>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</si>
  <si>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</si>
  <si>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</si>
  <si>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</si>
  <si>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</si>
  <si>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</si>
  <si>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</si>
  <si>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</si>
  <si>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</si>
  <si>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</si>
  <si>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</si>
  <si>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</si>
  <si>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</si>
  <si>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</si>
  <si>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</si>
  <si>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</si>
  <si>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</si>
  <si>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</si>
  <si>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</si>
  <si>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</si>
  <si>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</si>
  <si>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</si>
  <si>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</si>
  <si>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</si>
  <si>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</si>
  <si>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</si>
  <si>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</si>
  <si>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</si>
  <si>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</si>
  <si>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</si>
  <si>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</si>
  <si>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</si>
  <si>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</si>
  <si>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</si>
  <si>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</si>
  <si>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</si>
  <si>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</si>
  <si>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</si>
  <si>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</si>
  <si>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</si>
  <si>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</si>
  <si>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</si>
  <si>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</si>
  <si>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</si>
  <si>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</si>
  <si>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</si>
  <si>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</si>
  <si>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</si>
  <si>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</si>
  <si>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</si>
  <si>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</si>
  <si>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</si>
  <si>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</si>
  <si>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</si>
  <si>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</si>
  <si>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</si>
  <si>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</si>
  <si>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</si>
  <si>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</si>
  <si>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</si>
  <si>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</si>
  <si>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</si>
  <si>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</si>
  <si>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</si>
  <si>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</si>
  <si>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</si>
  <si>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</si>
  <si>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</si>
  <si>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</si>
  <si>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</si>
  <si>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</si>
  <si>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</si>
  <si>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</si>
  <si>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</si>
  <si>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</si>
  <si>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</si>
  <si>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</si>
  <si>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</si>
  <si>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</si>
  <si>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</si>
  <si>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</si>
  <si>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</si>
  <si>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</si>
  <si>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</si>
  <si>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</si>
  <si>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</si>
  <si>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</si>
  <si>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</si>
  <si>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</si>
  <si>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</si>
  <si>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</si>
  <si>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</si>
  <si>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</si>
  <si>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</si>
  <si>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</si>
  <si>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</si>
  <si>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</si>
  <si>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</si>
  <si>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</si>
  <si>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</si>
  <si>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</si>
  <si>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</si>
  <si>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</si>
  <si>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</si>
  <si>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</si>
  <si>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</si>
  <si>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</si>
  <si>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</si>
  <si>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</si>
  <si>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</si>
  <si>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</si>
  <si>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</si>
  <si>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</si>
  <si>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</si>
  <si>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</si>
  <si>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</si>
  <si>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</si>
  <si>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</si>
  <si>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</si>
  <si>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</si>
  <si>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</si>
  <si>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</si>
  <si>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</si>
  <si>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</si>
  <si>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</si>
  <si>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</si>
  <si>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</si>
  <si>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</si>
  <si>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</si>
  <si>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</si>
  <si>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</si>
  <si>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</si>
  <si>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</si>
  <si>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</si>
  <si>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</si>
  <si>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</si>
  <si>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</si>
  <si>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</si>
  <si>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</si>
  <si>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</si>
  <si>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</si>
  <si>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</si>
  <si>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</si>
  <si>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</si>
  <si>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</si>
  <si>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</si>
  <si>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</si>
  <si>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</si>
  <si>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</si>
  <si>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</si>
  <si>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</si>
  <si>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</si>
  <si>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</si>
  <si>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</si>
  <si>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</si>
  <si>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</si>
  <si>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</si>
  <si>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</si>
  <si>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</si>
  <si>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</si>
  <si>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</si>
  <si>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</si>
  <si>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</si>
  <si>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</si>
  <si>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</si>
  <si>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</si>
  <si>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</si>
  <si>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</si>
  <si>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</si>
  <si>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</si>
  <si>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</si>
  <si>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</si>
  <si>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</si>
  <si>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</si>
  <si>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</si>
  <si>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</si>
  <si>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</si>
  <si>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</si>
  <si>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</si>
  <si>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</si>
  <si>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</si>
  <si>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</si>
  <si>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</si>
  <si>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</si>
  <si>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</si>
  <si>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</si>
  <si>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</si>
  <si>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</si>
  <si>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</si>
  <si>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</si>
  <si>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</si>
  <si>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</si>
  <si>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</si>
  <si>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</si>
  <si>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</si>
  <si>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</si>
  <si>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</si>
  <si>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</si>
  <si>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</si>
  <si>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</si>
  <si>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</si>
  <si>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</si>
  <si>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</si>
  <si>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</si>
  <si>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</si>
  <si>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</si>
  <si>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</si>
  <si>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</si>
  <si>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</si>
  <si>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</si>
  <si>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</si>
  <si>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</si>
  <si>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</si>
  <si>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</si>
  <si>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</si>
  <si>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</si>
  <si>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</si>
  <si>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</si>
  <si>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</si>
  <si>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</si>
  <si>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</si>
  <si>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</si>
  <si>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</si>
  <si>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</si>
  <si>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</si>
  <si>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</si>
  <si>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</si>
  <si>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</si>
  <si>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</si>
  <si>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</si>
  <si>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</si>
  <si>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</si>
  <si>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</si>
  <si>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</si>
  <si>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</si>
  <si>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</si>
  <si>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</si>
  <si>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</si>
  <si>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</si>
  <si>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</si>
  <si>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</si>
  <si>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</si>
  <si>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</si>
  <si>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</si>
  <si>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</si>
  <si>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</si>
  <si>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</si>
  <si>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</si>
  <si>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</si>
  <si>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</si>
  <si>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</si>
  <si>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</si>
  <si>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</si>
  <si>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</si>
  <si>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</si>
  <si>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</si>
  <si>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</si>
  <si>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</si>
  <si>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</si>
  <si>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</si>
  <si>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</si>
  <si>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</si>
  <si>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</si>
  <si>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</si>
  <si>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</si>
  <si>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</si>
  <si>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</si>
  <si>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</si>
  <si>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</si>
  <si>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</si>
  <si>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</si>
  <si>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</si>
  <si>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</si>
  <si>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</si>
  <si>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</si>
  <si>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</si>
  <si>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</si>
  <si>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</si>
  <si>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</si>
  <si>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</si>
  <si>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</si>
  <si>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</si>
  <si>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</si>
  <si>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</si>
  <si>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</si>
  <si>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</si>
  <si>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</si>
  <si>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</si>
  <si>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</si>
  <si>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</si>
  <si>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</si>
  <si>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</si>
  <si>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</si>
  <si>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</si>
  <si>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</si>
  <si>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</si>
  <si>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</si>
  <si>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</si>
  <si>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</si>
  <si>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</si>
  <si>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</si>
  <si>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</si>
  <si>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</si>
  <si>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</si>
  <si>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</si>
  <si>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</si>
  <si>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</si>
  <si>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</si>
  <si>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</si>
  <si>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</si>
  <si>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</si>
  <si>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</si>
  <si>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</si>
  <si>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</si>
  <si>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</si>
  <si>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</si>
  <si>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</si>
  <si>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</si>
  <si>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</si>
  <si>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</si>
  <si>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</si>
  <si>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</si>
  <si>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</si>
  <si>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</si>
  <si>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</si>
  <si>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</si>
  <si>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</si>
  <si>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</si>
  <si>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</si>
  <si>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</si>
  <si>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</si>
  <si>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</si>
  <si>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</si>
  <si>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</si>
  <si>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</si>
  <si>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</si>
  <si>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</si>
  <si>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</si>
  <si>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</si>
  <si>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</si>
  <si>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</si>
  <si>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</si>
  <si>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</si>
  <si>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</si>
  <si>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</si>
  <si>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</si>
  <si>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</si>
  <si>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</si>
  <si>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</si>
  <si>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</si>
  <si>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</si>
  <si>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</si>
  <si>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</si>
  <si>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</si>
  <si>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</si>
  <si>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</si>
  <si>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</si>
  <si>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</si>
  <si>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</si>
  <si>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</si>
  <si>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</si>
  <si>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</si>
  <si>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</si>
  <si>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</si>
  <si>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</si>
  <si>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</si>
  <si>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</si>
  <si>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</si>
  <si>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</si>
  <si>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</si>
  <si>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</si>
  <si>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</si>
  <si>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</si>
  <si>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</si>
  <si>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</si>
  <si>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</si>
  <si>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</si>
  <si>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</si>
  <si>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</si>
  <si>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</si>
  <si>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</si>
  <si>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</si>
  <si>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</si>
  <si>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</si>
  <si>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</si>
  <si>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</si>
  <si>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</si>
  <si>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</si>
  <si>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</si>
  <si>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</si>
  <si>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</si>
  <si>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</si>
  <si>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</si>
  <si>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</si>
  <si>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</si>
  <si>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</si>
  <si>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</si>
  <si>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</si>
  <si>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</si>
  <si>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</si>
  <si>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</si>
  <si>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</si>
  <si>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</si>
  <si>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</si>
  <si>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</si>
  <si>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</si>
  <si>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</si>
  <si>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</si>
  <si>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</si>
  <si>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</si>
  <si>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</si>
  <si>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</si>
  <si>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</si>
  <si>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</si>
  <si>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</si>
  <si>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</si>
  <si>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</si>
  <si>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</si>
  <si>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</si>
  <si>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</si>
  <si>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</si>
  <si>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</si>
  <si>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</si>
  <si>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</si>
  <si>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</si>
  <si>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</si>
  <si>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</si>
  <si>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</si>
  <si>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</si>
  <si>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</si>
  <si>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</si>
  <si>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</si>
  <si>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</si>
  <si>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</si>
  <si>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</si>
  <si>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</si>
  <si>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</si>
  <si>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</si>
  <si>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</si>
  <si>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</si>
  <si>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</si>
  <si>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</si>
  <si>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</si>
  <si>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</si>
  <si>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</si>
  <si>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</si>
  <si>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</si>
  <si>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</si>
  <si>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</si>
  <si>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</si>
  <si>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</si>
  <si>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</si>
  <si>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</si>
  <si>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</si>
  <si>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</si>
  <si>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</si>
  <si>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</si>
  <si>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</si>
  <si>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</si>
  <si>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</si>
  <si>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</si>
  <si>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</si>
  <si>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</si>
  <si>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</si>
  <si>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</si>
  <si>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</si>
  <si>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</si>
  <si>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</si>
  <si>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</si>
  <si>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</si>
  <si>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</si>
  <si>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</si>
  <si>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</si>
  <si>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</si>
  <si>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</si>
  <si>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</si>
  <si>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</si>
  <si>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</si>
  <si>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</si>
  <si>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</si>
  <si>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</si>
  <si>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</si>
  <si>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</si>
  <si>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</si>
  <si>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</si>
  <si>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</si>
  <si>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</si>
  <si>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</si>
  <si>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</si>
  <si>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</si>
  <si>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</si>
  <si>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</si>
  <si>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</si>
  <si>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</si>
  <si>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</si>
  <si>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</si>
  <si>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</si>
  <si>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</si>
  <si>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</si>
  <si>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</si>
  <si>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</si>
  <si>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</si>
  <si>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</si>
  <si>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</si>
  <si>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</si>
  <si>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</si>
  <si>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</si>
  <si>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</si>
  <si>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</si>
  <si>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</si>
  <si>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</si>
  <si>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</si>
  <si>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</si>
  <si>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</si>
  <si>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</si>
  <si>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</si>
  <si>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</si>
  <si>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</si>
  <si>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</si>
  <si>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</si>
  <si>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</si>
  <si>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</si>
  <si>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</si>
  <si>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</si>
  <si>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</si>
  <si>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</si>
  <si>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</si>
  <si>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</si>
  <si>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</si>
  <si>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</si>
  <si>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</si>
  <si>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</si>
  <si>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</si>
  <si>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</si>
  <si>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</si>
  <si>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</si>
  <si>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</si>
  <si>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</si>
  <si>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</si>
  <si>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</si>
  <si>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</si>
  <si>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</si>
  <si>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</si>
  <si>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</si>
  <si>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</si>
  <si>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</si>
  <si>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</si>
  <si>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</si>
  <si>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</si>
  <si>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</si>
  <si>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</si>
  <si>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</si>
  <si>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</si>
  <si>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</si>
  <si>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</si>
  <si>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</si>
  <si>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</si>
  <si>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</si>
  <si>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</si>
  <si>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</si>
  <si>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</si>
  <si>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</si>
  <si>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</si>
  <si>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</si>
  <si>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</si>
  <si>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</si>
  <si>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</si>
  <si>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</si>
  <si>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</si>
  <si>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</si>
  <si>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</si>
  <si>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</si>
  <si>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</si>
  <si>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</si>
  <si>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</si>
  <si>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</si>
  <si>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</si>
  <si>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</si>
  <si>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</si>
  <si>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</si>
  <si>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</si>
  <si>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</si>
  <si>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</si>
  <si>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</si>
  <si>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</si>
  <si>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</si>
  <si>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</si>
  <si>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</si>
  <si>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</si>
  <si>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</si>
  <si>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</si>
  <si>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</si>
  <si>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</si>
  <si>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</si>
  <si>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</si>
  <si>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</si>
  <si>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</si>
  <si>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</si>
  <si>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</si>
  <si>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</si>
  <si>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</si>
  <si>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</si>
  <si>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</si>
  <si>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</si>
  <si>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</si>
  <si>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</si>
  <si>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</si>
  <si>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</si>
  <si>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</si>
  <si>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</si>
  <si>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</si>
  <si>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</si>
  <si>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</si>
  <si>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</si>
  <si>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</si>
  <si>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</si>
  <si>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</si>
  <si>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</si>
  <si>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</si>
  <si>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</si>
  <si>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</si>
  <si>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</si>
  <si>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</si>
  <si>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</si>
  <si>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</si>
  <si>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</si>
  <si>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</si>
  <si>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</si>
  <si>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</si>
  <si>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</si>
  <si>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</si>
  <si>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</si>
  <si>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</si>
  <si>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</si>
  <si>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</si>
  <si>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</si>
  <si>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</si>
  <si>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</si>
  <si>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</si>
  <si>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</si>
  <si>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</si>
  <si>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</si>
  <si>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</si>
  <si>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</si>
  <si>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</si>
  <si>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</si>
  <si>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</si>
  <si>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</si>
  <si>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</si>
  <si>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</si>
  <si>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</si>
  <si>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</si>
  <si>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</si>
  <si>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</si>
  <si>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</si>
  <si>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</si>
  <si>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</si>
  <si>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</si>
  <si>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</si>
  <si>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</si>
  <si>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</si>
  <si>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</si>
  <si>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</si>
  <si>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</si>
  <si>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</si>
  <si>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</si>
  <si>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</si>
  <si>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</si>
  <si>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</si>
  <si>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</si>
  <si>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</si>
  <si>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</si>
  <si>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</si>
  <si>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</si>
  <si>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</si>
  <si>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</si>
  <si>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</si>
  <si>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</si>
  <si>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</si>
  <si>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</si>
  <si>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</si>
  <si>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</si>
  <si>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</si>
  <si>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</si>
  <si>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</si>
  <si>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</si>
  <si>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</si>
  <si>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</si>
  <si>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</si>
  <si>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</si>
  <si>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</si>
  <si>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</si>
  <si>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</si>
  <si>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</si>
  <si>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</si>
  <si>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</si>
  <si>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</si>
  <si>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</si>
  <si>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</si>
  <si>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</si>
  <si>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</si>
  <si>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</si>
  <si>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</si>
  <si>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</si>
  <si>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</si>
  <si>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</si>
  <si>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</si>
  <si>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</si>
  <si>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</si>
  <si>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</si>
  <si>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</si>
  <si>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</si>
  <si>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</si>
  <si>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</si>
  <si>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</si>
  <si>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</si>
  <si>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</si>
  <si>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</si>
  <si>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</si>
  <si>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</si>
  <si>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</si>
  <si>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</si>
  <si>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</si>
  <si>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</si>
  <si>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</si>
  <si>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</si>
  <si>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</si>
  <si>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</si>
  <si>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</si>
  <si>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</si>
  <si>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</si>
  <si>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</si>
  <si>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</si>
  <si>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</si>
  <si>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</si>
  <si>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</si>
  <si>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</si>
  <si>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</si>
  <si>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</si>
  <si>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</si>
  <si>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</si>
  <si>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</si>
  <si>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</si>
  <si>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</si>
  <si>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</si>
  <si>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</si>
  <si>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</si>
  <si>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</si>
  <si>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</si>
  <si>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</si>
  <si>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</si>
  <si>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</si>
  <si>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</si>
  <si>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</si>
  <si>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</si>
  <si>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</si>
  <si>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</si>
  <si>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</si>
  <si>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</si>
  <si>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</si>
  <si>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</si>
  <si>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</si>
  <si>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</si>
  <si>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</si>
  <si>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</si>
  <si>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</si>
  <si>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</si>
  <si>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</si>
  <si>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</si>
  <si>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</si>
  <si>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</si>
  <si>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</si>
  <si>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</si>
  <si>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</si>
  <si>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</si>
  <si>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</si>
  <si>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</si>
  <si>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</si>
  <si>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</si>
  <si>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</si>
  <si>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</si>
  <si>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</si>
  <si>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</si>
  <si>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</si>
  <si>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</si>
  <si>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</si>
  <si>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</si>
  <si>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</si>
  <si>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</si>
  <si>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</si>
  <si>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</si>
  <si>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</si>
  <si>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</si>
  <si>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</si>
  <si>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</si>
  <si>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</si>
  <si>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</si>
  <si>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</si>
  <si>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</si>
  <si>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</si>
  <si>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</si>
  <si>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</si>
  <si>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</si>
  <si>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</si>
  <si>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</si>
  <si>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</si>
  <si>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</si>
  <si>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</si>
  <si>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</si>
  <si>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</si>
  <si>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</si>
  <si>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</si>
  <si>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</si>
  <si>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</si>
  <si>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</si>
  <si>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</si>
  <si>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</si>
  <si>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</si>
  <si>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</si>
  <si>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</si>
  <si>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</si>
  <si>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</si>
  <si>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</si>
  <si>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</si>
  <si>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</si>
  <si>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</si>
  <si>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</si>
  <si>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</si>
  <si>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</si>
  <si>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</si>
  <si>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</si>
  <si>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</si>
  <si>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</si>
  <si>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</si>
  <si>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</si>
  <si>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</si>
  <si>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</si>
  <si>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</si>
  <si>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</si>
  <si>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</si>
  <si>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</si>
  <si>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</si>
  <si>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</si>
  <si>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</si>
  <si>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</si>
  <si>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</si>
  <si>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</si>
  <si>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</si>
  <si>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</si>
  <si>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</si>
  <si>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</si>
  <si>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</si>
  <si>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</si>
  <si>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</si>
  <si>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</si>
  <si>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</si>
  <si>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</si>
  <si>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</si>
  <si>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</si>
  <si>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</si>
  <si>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</si>
  <si>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</si>
  <si>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</si>
  <si>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</si>
  <si>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</si>
  <si>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</si>
  <si>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</si>
  <si>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</si>
  <si>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</si>
  <si>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</si>
  <si>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</si>
  <si>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</si>
  <si>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</si>
  <si>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</si>
  <si>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</si>
  <si>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</si>
  <si>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</si>
  <si>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</si>
  <si>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</si>
  <si>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</si>
  <si>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</si>
  <si>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</si>
  <si>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</si>
  <si>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</si>
  <si>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</si>
  <si>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</si>
  <si>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</si>
  <si>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</si>
  <si>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</si>
  <si>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</si>
  <si>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</si>
  <si>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</si>
  <si>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</si>
  <si>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</si>
  <si>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</si>
  <si>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</si>
  <si>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</si>
  <si>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</si>
  <si>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</si>
  <si>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</si>
  <si>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</si>
  <si>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</si>
  <si>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</si>
  <si>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</si>
  <si>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</si>
  <si>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</si>
  <si>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</si>
  <si>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</si>
  <si>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</si>
  <si>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</si>
  <si>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</si>
  <si>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</si>
  <si>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</si>
  <si>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</si>
  <si>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</si>
  <si>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</si>
  <si>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</si>
  <si>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</si>
  <si>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</si>
  <si>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</si>
  <si>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</si>
  <si>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</si>
  <si>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</si>
  <si>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</si>
  <si>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</si>
  <si>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</si>
  <si>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</si>
  <si>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</si>
  <si>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</si>
  <si>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</si>
  <si>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</si>
  <si>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</si>
  <si>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</si>
  <si>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</si>
  <si>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</si>
  <si>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</si>
  <si>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</si>
  <si>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</si>
  <si>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</si>
  <si>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</si>
  <si>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</si>
  <si>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</si>
  <si>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</si>
  <si>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</si>
  <si>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</si>
  <si>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</si>
  <si>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</si>
  <si>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</si>
  <si>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</si>
  <si>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</si>
  <si>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</si>
  <si>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</si>
  <si>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</si>
  <si>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</si>
  <si>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</si>
  <si>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</si>
  <si>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</si>
  <si>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</si>
  <si>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</si>
  <si>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</si>
  <si>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</si>
  <si>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</si>
  <si>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</si>
  <si>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</si>
  <si>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</si>
  <si>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</si>
  <si>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</si>
  <si>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</si>
  <si>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</si>
  <si>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</si>
  <si>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</si>
  <si>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</si>
  <si>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</si>
  <si>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</si>
  <si>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</si>
  <si>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</si>
  <si>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</si>
  <si>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</si>
  <si>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</si>
  <si>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</si>
  <si>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</si>
  <si>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</si>
  <si>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</si>
  <si>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</si>
  <si>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</si>
  <si>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</si>
  <si>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</si>
  <si>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</si>
  <si>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</si>
  <si>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</si>
  <si>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</si>
  <si>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</si>
  <si>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</si>
  <si>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</si>
  <si>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</si>
  <si>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</si>
  <si>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</si>
  <si>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</si>
  <si>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</si>
  <si>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</si>
  <si>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</si>
  <si>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</si>
  <si>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</si>
  <si>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</si>
  <si>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</si>
  <si>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</si>
  <si>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</si>
  <si>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</si>
  <si>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</si>
  <si>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</si>
  <si>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</si>
  <si>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</si>
  <si>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</si>
  <si>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</si>
  <si>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</si>
  <si>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</si>
  <si>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</si>
  <si>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</si>
  <si>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</si>
  <si>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</si>
  <si>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</si>
  <si>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</si>
  <si>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</si>
  <si>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</si>
  <si>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</si>
  <si>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</si>
  <si>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</si>
  <si>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</si>
  <si>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</si>
  <si>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</si>
  <si>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</si>
  <si>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</si>
  <si>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</si>
  <si>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</si>
  <si>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</si>
  <si>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</si>
  <si>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</si>
  <si>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</si>
  <si>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</si>
  <si>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</si>
  <si>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</si>
  <si>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</si>
  <si>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</si>
  <si>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</si>
  <si>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</si>
  <si>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</si>
  <si>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</si>
  <si>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</si>
  <si>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</si>
  <si>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</si>
  <si>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</si>
  <si>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</si>
  <si>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</si>
  <si>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</si>
  <si>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</si>
  <si>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</si>
  <si>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</si>
  <si>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</si>
  <si>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</si>
  <si>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</si>
  <si>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</si>
  <si>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</si>
  <si>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</si>
  <si>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</si>
  <si>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</si>
  <si>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</si>
  <si>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</si>
  <si>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</si>
  <si>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</si>
  <si>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</si>
  <si>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</si>
  <si>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</si>
  <si>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</si>
  <si>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</si>
  <si>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</si>
  <si>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</si>
  <si>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</si>
  <si>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</si>
  <si>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</si>
  <si>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</si>
  <si>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</si>
  <si>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</si>
  <si>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</si>
  <si>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</si>
  <si>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</si>
  <si>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</si>
  <si>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</si>
  <si>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</si>
  <si>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</si>
  <si>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</si>
  <si>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</si>
  <si>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</si>
  <si>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</si>
  <si>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</si>
  <si>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</si>
  <si>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</si>
  <si>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</si>
  <si>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</si>
  <si>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</si>
  <si>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</si>
  <si>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</si>
  <si>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</si>
  <si>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</si>
  <si>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</si>
  <si>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</si>
  <si>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</si>
  <si>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</si>
  <si>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</si>
  <si>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</si>
  <si>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</si>
  <si>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</si>
  <si>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</si>
  <si>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</si>
  <si>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</si>
  <si>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</si>
  <si>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</si>
  <si>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</si>
  <si>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</si>
  <si>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</si>
  <si>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</si>
  <si>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</si>
  <si>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</si>
  <si>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</si>
  <si>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</si>
  <si>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</si>
  <si>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</si>
  <si>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</si>
  <si>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</si>
  <si>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</si>
  <si>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</si>
  <si>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</si>
  <si>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</si>
  <si>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</si>
  <si>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</si>
  <si>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</si>
  <si>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</si>
  <si>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</si>
  <si>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</si>
  <si>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</si>
  <si>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</si>
  <si>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</si>
  <si>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</si>
  <si>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</si>
  <si>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</si>
  <si>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</si>
  <si>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</si>
  <si>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</si>
  <si>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</si>
  <si>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</si>
  <si>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</si>
  <si>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</si>
  <si>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</si>
  <si>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</si>
  <si>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</si>
  <si>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</si>
  <si>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</si>
  <si>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</si>
  <si>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</si>
  <si>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</si>
  <si>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</si>
  <si>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</si>
  <si>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</si>
  <si>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</si>
  <si>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</si>
  <si>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</si>
  <si>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</si>
  <si>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</si>
  <si>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</si>
  <si>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</si>
  <si>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</si>
  <si>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</si>
  <si>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</si>
  <si>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</si>
  <si>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</si>
  <si>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</si>
  <si>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</si>
  <si>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</si>
  <si>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</si>
  <si>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</si>
  <si>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</si>
  <si>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</si>
  <si>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</si>
  <si>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</si>
  <si>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</si>
  <si>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</si>
  <si>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</si>
  <si>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</si>
  <si>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</si>
  <si>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</si>
  <si>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</si>
  <si>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</si>
  <si>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</si>
  <si>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</si>
  <si>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</si>
  <si>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</si>
  <si>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</si>
  <si>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</si>
  <si>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</si>
  <si>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</si>
  <si>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</si>
  <si>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</si>
  <si>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</si>
  <si>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</si>
  <si>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</si>
  <si>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</si>
  <si>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</si>
  <si>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</si>
  <si>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</si>
  <si>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</si>
  <si>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</si>
  <si>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</si>
  <si>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</si>
  <si>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</si>
  <si>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</si>
  <si>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</si>
  <si>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</si>
  <si>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</si>
  <si>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</si>
  <si>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</si>
  <si>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</si>
  <si>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</si>
  <si>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</si>
  <si>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</si>
  <si>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</si>
  <si>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</si>
  <si>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</si>
  <si>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</si>
  <si>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</si>
  <si>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</si>
  <si>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</si>
  <si>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</si>
  <si>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</si>
  <si>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</si>
  <si>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</si>
  <si>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</si>
  <si>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</si>
  <si>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</si>
  <si>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</si>
  <si>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</si>
  <si>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</si>
  <si>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</si>
  <si>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</si>
  <si>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</si>
  <si>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</si>
  <si>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</si>
  <si>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</si>
  <si>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</si>
  <si>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</si>
  <si>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</si>
  <si>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</si>
  <si>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</si>
  <si>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</si>
  <si>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</si>
  <si>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</si>
  <si>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</si>
  <si>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</si>
  <si>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</si>
  <si>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</si>
  <si>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</si>
  <si>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</si>
  <si>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</si>
  <si>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</si>
  <si>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</si>
  <si>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</si>
  <si>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</si>
  <si>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</si>
  <si>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</si>
  <si>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</si>
  <si>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</si>
  <si>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</si>
  <si>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</si>
  <si>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</si>
  <si>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</si>
  <si>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</si>
  <si>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</si>
  <si>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</si>
  <si>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</si>
  <si>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</si>
  <si>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</si>
  <si>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</si>
  <si>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</si>
  <si>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</si>
  <si>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</si>
  <si>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</si>
  <si>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</si>
  <si>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</si>
  <si>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</si>
  <si>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</si>
  <si>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</si>
  <si>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</si>
  <si>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</si>
  <si>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</si>
  <si>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</si>
  <si>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</si>
  <si>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</si>
  <si>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</si>
  <si>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</si>
  <si>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</si>
  <si>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</si>
  <si>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</si>
  <si>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</si>
  <si>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</si>
  <si>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</si>
  <si>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</si>
  <si>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</si>
  <si>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</si>
  <si>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</si>
  <si>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</si>
  <si>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</si>
  <si>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</si>
  <si>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</si>
  <si>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</si>
  <si>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</si>
  <si>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</si>
  <si>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</si>
  <si>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</si>
  <si>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</si>
  <si>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</si>
  <si>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</si>
  <si>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</si>
  <si>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</si>
  <si>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</si>
  <si>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</si>
  <si>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</si>
  <si>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</si>
  <si>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</si>
  <si>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</si>
  <si>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</si>
  <si>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</si>
  <si>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</si>
  <si>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</si>
  <si>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</si>
  <si>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</si>
  <si>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</si>
  <si>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</si>
  <si>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</si>
  <si>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</si>
  <si>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</si>
  <si>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</si>
  <si>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</si>
  <si>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</si>
  <si>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</si>
  <si>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</si>
  <si>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</si>
  <si>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</si>
  <si>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</si>
  <si>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</si>
  <si>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</si>
  <si>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</si>
  <si>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</si>
  <si>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</si>
  <si>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</si>
  <si>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</si>
  <si>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</si>
  <si>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</si>
  <si>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</si>
  <si>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</si>
  <si>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</si>
  <si>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</si>
  <si>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</si>
  <si>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</si>
  <si>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</si>
  <si>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</si>
  <si>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</si>
  <si>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</si>
  <si>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</si>
  <si>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</si>
  <si>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</si>
  <si>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</si>
  <si>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</si>
  <si>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</si>
  <si>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</si>
  <si>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</si>
  <si>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</si>
  <si>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</si>
  <si>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</si>
  <si>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</si>
  <si>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</si>
  <si>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</si>
  <si>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</si>
  <si>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</si>
  <si>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</si>
  <si>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</si>
  <si>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</si>
  <si>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</si>
  <si>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</si>
  <si>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</si>
  <si>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</si>
  <si>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</si>
  <si>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</si>
  <si>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</si>
  <si>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</si>
  <si>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</si>
  <si>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</si>
  <si>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</si>
  <si>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</si>
  <si>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</si>
  <si>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</si>
  <si>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</si>
  <si>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</si>
  <si>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</si>
  <si>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</si>
  <si>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</si>
  <si>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</si>
  <si>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</si>
  <si>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</si>
  <si>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</si>
  <si>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</si>
  <si>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</si>
  <si>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</si>
  <si>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</si>
  <si>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</si>
  <si>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</si>
  <si>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</si>
  <si>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</si>
  <si>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</si>
  <si>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</si>
  <si>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</si>
  <si>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</si>
  <si>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</si>
  <si>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</si>
  <si>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</si>
  <si>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</si>
  <si>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</si>
  <si>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</si>
  <si>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</si>
  <si>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</si>
  <si>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</si>
  <si>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</si>
  <si>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</si>
  <si>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</si>
  <si>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</si>
  <si>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</si>
  <si>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</si>
  <si>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</si>
  <si>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</si>
  <si>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</si>
  <si>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</si>
  <si>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</si>
  <si>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</si>
  <si>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</si>
  <si>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</si>
  <si>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</si>
  <si>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</si>
  <si>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</si>
  <si>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</si>
  <si>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</si>
  <si>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</si>
  <si>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</si>
  <si>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</si>
  <si>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</si>
  <si>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</si>
  <si>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</si>
  <si>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</si>
  <si>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</si>
  <si>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</si>
  <si>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</si>
  <si>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</si>
  <si>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</si>
  <si>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</si>
  <si>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</si>
  <si>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</si>
  <si>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</si>
  <si>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</si>
  <si>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</si>
  <si>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</si>
  <si>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</si>
  <si>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</si>
  <si>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</si>
  <si>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</si>
  <si>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</si>
  <si>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</si>
  <si>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</si>
  <si>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</si>
  <si>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</si>
  <si>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</si>
  <si>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</si>
  <si>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</si>
  <si>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</si>
  <si>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</si>
  <si>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</si>
  <si>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</si>
  <si>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</si>
  <si>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</si>
  <si>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</si>
  <si>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</si>
  <si>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</si>
  <si>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</si>
  <si>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</si>
  <si>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</si>
  <si>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</si>
  <si>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</si>
  <si>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</si>
  <si>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</si>
  <si>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</si>
  <si>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</si>
  <si>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</si>
  <si>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</si>
  <si>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</si>
  <si>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</si>
  <si>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</si>
  <si>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</si>
  <si>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</si>
  <si>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</si>
  <si>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</si>
  <si>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</si>
  <si>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</si>
  <si>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</si>
  <si>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</si>
  <si>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</si>
  <si>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</si>
  <si>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</si>
  <si>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</si>
  <si>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</si>
  <si>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</si>
  <si>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</si>
  <si>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</si>
  <si>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</si>
  <si>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</si>
  <si>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</si>
  <si>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</si>
  <si>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</si>
  <si>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</si>
  <si>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</si>
  <si>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</si>
  <si>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</si>
  <si>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</si>
  <si>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</si>
  <si>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</si>
  <si>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</si>
  <si>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</si>
  <si>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</si>
  <si>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</si>
  <si>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</si>
  <si>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</si>
  <si>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</si>
  <si>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</si>
  <si>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</si>
  <si>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</si>
  <si>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</si>
  <si>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</si>
  <si>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</si>
  <si>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</si>
  <si>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</si>
  <si>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</si>
  <si>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</si>
  <si>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</si>
  <si>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</si>
  <si>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</si>
  <si>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</si>
  <si>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</si>
  <si>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</si>
  <si>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</si>
  <si>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</si>
  <si>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</si>
  <si>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</si>
  <si>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</si>
  <si>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</si>
  <si>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</si>
  <si>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</si>
  <si>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</si>
  <si>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</si>
  <si>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</si>
  <si>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</si>
  <si>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</si>
  <si>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</si>
  <si>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</si>
  <si>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</si>
  <si>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</si>
  <si>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</si>
  <si>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</si>
  <si>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</si>
  <si>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</si>
  <si>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</si>
  <si>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</si>
  <si>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</si>
  <si>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</si>
  <si>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</si>
  <si>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</si>
  <si>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</si>
  <si>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</si>
  <si>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</si>
  <si>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</si>
  <si>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</si>
  <si>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</si>
  <si>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</si>
  <si>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</si>
  <si>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</si>
  <si>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</si>
  <si>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</si>
  <si>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</si>
  <si>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</si>
  <si>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</si>
  <si>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</si>
  <si>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</si>
  <si>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</si>
  <si>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</si>
  <si>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</si>
  <si>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</si>
  <si>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</si>
  <si>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</si>
  <si>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</si>
  <si>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</si>
  <si>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</si>
  <si>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</si>
  <si>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</si>
  <si>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</si>
  <si>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</si>
  <si>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</si>
  <si>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</si>
  <si>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</si>
  <si>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</si>
  <si>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</si>
  <si>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</si>
  <si>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</si>
  <si>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</si>
  <si>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</si>
  <si>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</si>
  <si>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</si>
  <si>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</si>
  <si>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</si>
  <si>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</si>
  <si>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</si>
  <si>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</si>
  <si>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</si>
  <si>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</si>
  <si>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</si>
  <si>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</si>
  <si>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</si>
  <si>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</si>
  <si>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</si>
  <si>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</si>
  <si>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</si>
  <si>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</si>
  <si>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</si>
  <si>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</si>
  <si>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</si>
  <si>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</si>
  <si>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</si>
  <si>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</si>
  <si>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</si>
  <si>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</si>
  <si>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</si>
  <si>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</si>
  <si>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</si>
  <si>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</si>
  <si>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</si>
  <si>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</si>
  <si>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</si>
  <si>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</si>
  <si>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</si>
  <si>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</si>
  <si>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</si>
  <si>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</si>
  <si>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</si>
  <si>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</si>
  <si>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</si>
  <si>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</si>
  <si>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</si>
  <si>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</si>
  <si>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</si>
  <si>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</si>
  <si>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</si>
  <si>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</si>
  <si>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</si>
  <si>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</si>
  <si>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</si>
  <si>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</si>
  <si>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</si>
  <si>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</si>
  <si>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</si>
  <si>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</si>
  <si>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</si>
  <si>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</si>
  <si>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</si>
  <si>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</si>
  <si>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</si>
  <si>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</si>
  <si>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</si>
  <si>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</si>
  <si>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</si>
  <si>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</si>
  <si>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</si>
  <si>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</si>
  <si>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</si>
  <si>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</si>
  <si>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</si>
  <si>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</si>
  <si>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</si>
  <si>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</si>
  <si>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</si>
  <si>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</si>
  <si>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</si>
  <si>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</si>
  <si>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</si>
  <si>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</si>
  <si>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</si>
  <si>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</si>
  <si>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</si>
  <si>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</si>
  <si>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</si>
  <si>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</si>
  <si>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</si>
  <si>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</si>
  <si>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</si>
  <si>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</si>
  <si>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</si>
  <si>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</si>
  <si>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</si>
  <si>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</si>
  <si>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</si>
  <si>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</si>
  <si>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</si>
  <si>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</si>
  <si>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</si>
  <si>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</si>
  <si>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</si>
  <si>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</si>
  <si>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</si>
  <si>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</si>
  <si>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</si>
  <si>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</si>
  <si>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</si>
  <si>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</si>
  <si>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</si>
  <si>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</si>
  <si>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</si>
  <si>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</si>
  <si>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</si>
  <si>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</si>
  <si>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</si>
  <si>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</si>
  <si>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</si>
  <si>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</si>
  <si>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</si>
  <si>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</si>
  <si>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</si>
  <si>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</si>
  <si>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</si>
  <si>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</si>
  <si>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</si>
  <si>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</si>
  <si>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</si>
  <si>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</si>
  <si>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</si>
  <si>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</si>
  <si>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</si>
  <si>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</si>
  <si>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</si>
  <si>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</si>
  <si>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</si>
  <si>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</si>
  <si>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</si>
  <si>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</si>
  <si>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</si>
  <si>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</si>
  <si>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</si>
  <si>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</si>
  <si>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</si>
  <si>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</si>
  <si>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</si>
  <si>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</si>
  <si>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</si>
  <si>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</si>
  <si>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</si>
  <si>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</si>
  <si>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</si>
  <si>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</si>
  <si>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</si>
  <si>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</si>
  <si>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</si>
  <si>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</si>
  <si>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</si>
  <si>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</si>
  <si>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</si>
  <si>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</si>
  <si>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</si>
  <si>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</si>
  <si>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</si>
  <si>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</si>
  <si>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</si>
  <si>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</si>
  <si>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</si>
  <si>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</si>
  <si>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</si>
  <si>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</si>
  <si>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</si>
  <si>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</si>
  <si>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</si>
  <si>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</si>
  <si>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</si>
  <si>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</si>
  <si>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</si>
  <si>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</si>
  <si>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</si>
  <si>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</si>
  <si>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</si>
  <si>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</si>
  <si>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</si>
  <si>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</si>
  <si>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</si>
  <si>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</si>
  <si>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</si>
  <si>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</si>
  <si>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</si>
  <si>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</si>
  <si>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</si>
  <si>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</si>
  <si>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</si>
  <si>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</si>
  <si>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</si>
  <si>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</si>
  <si>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</si>
  <si>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</si>
  <si>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</si>
  <si>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</si>
  <si>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</si>
  <si>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</si>
  <si>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</si>
  <si>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</si>
  <si>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</si>
  <si>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</si>
  <si>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</si>
  <si>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</si>
  <si>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</si>
  <si>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</si>
  <si>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</si>
  <si>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</si>
  <si>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</si>
  <si>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</si>
  <si>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</si>
  <si>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</si>
  <si>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</si>
  <si>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</si>
  <si>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</si>
  <si>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</si>
  <si>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</si>
  <si>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</si>
  <si>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</si>
  <si>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</si>
  <si>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</si>
  <si>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</si>
  <si>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</si>
  <si>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</si>
  <si>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</si>
  <si>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</si>
  <si>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</si>
  <si>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</si>
  <si>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</si>
  <si>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</si>
  <si>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</si>
  <si>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</si>
  <si>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</si>
  <si>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</si>
  <si>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</si>
  <si>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</si>
  <si>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</si>
  <si>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</si>
  <si>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</si>
  <si>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</si>
  <si>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</si>
  <si>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</si>
  <si>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</si>
  <si>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</si>
  <si>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</si>
  <si>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</si>
  <si>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</si>
  <si>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</si>
  <si>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</si>
  <si>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</si>
  <si>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</si>
  <si>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</si>
  <si>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</si>
  <si>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</si>
  <si>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</si>
  <si>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</si>
  <si>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</si>
  <si>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</si>
  <si>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</si>
  <si>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</si>
  <si>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</si>
  <si>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</si>
  <si>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</si>
  <si>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</si>
  <si>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</si>
  <si>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</si>
  <si>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</si>
  <si>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</si>
  <si>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</si>
  <si>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</si>
  <si>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</si>
  <si>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</si>
  <si>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</si>
  <si>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</si>
  <si>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</si>
  <si>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</si>
  <si>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</si>
  <si>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</si>
  <si>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</si>
  <si>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</si>
  <si>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</si>
  <si>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</si>
  <si>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</si>
  <si>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</si>
  <si>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</si>
  <si>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</si>
  <si>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</si>
  <si>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</si>
  <si>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</si>
  <si>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</si>
  <si>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</si>
  <si>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</si>
  <si>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</si>
  <si>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</si>
  <si>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</si>
  <si>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</si>
  <si>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</si>
  <si>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</si>
  <si>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</si>
  <si>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</si>
  <si>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</si>
  <si>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</si>
  <si>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</si>
  <si>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</si>
  <si>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</si>
  <si>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</si>
  <si>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</si>
  <si>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</si>
  <si>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</si>
  <si>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</si>
  <si>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</si>
  <si>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</si>
  <si>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</si>
  <si>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</si>
  <si>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</si>
  <si>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</si>
  <si>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</si>
  <si>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</si>
  <si>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</si>
  <si>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</si>
  <si>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</si>
  <si>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</si>
  <si>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</si>
  <si>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</si>
  <si>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</si>
  <si>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</si>
  <si>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</si>
  <si>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</si>
  <si>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</si>
  <si>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</si>
  <si>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</si>
  <si>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</si>
  <si>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</si>
  <si>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</si>
  <si>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</si>
  <si>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</si>
  <si>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</si>
  <si>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</si>
  <si>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</si>
  <si>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</si>
  <si>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</si>
  <si>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</si>
  <si>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</si>
  <si>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</si>
  <si>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</si>
  <si>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</si>
  <si>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</si>
  <si>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</si>
  <si>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</si>
  <si>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</si>
  <si>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</si>
  <si>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</si>
  <si>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</si>
  <si>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</si>
  <si>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</si>
  <si>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</si>
  <si>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</si>
  <si>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</si>
  <si>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</si>
  <si>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</si>
  <si>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</si>
  <si>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</si>
  <si>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</si>
  <si>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</si>
  <si>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</si>
  <si>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</si>
  <si>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</si>
  <si>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</si>
  <si>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</si>
  <si>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</si>
  <si>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</si>
  <si>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</si>
  <si>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</si>
  <si>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</si>
  <si>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</si>
  <si>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</si>
  <si>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</si>
  <si>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</si>
  <si>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</si>
  <si>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</si>
  <si>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</si>
  <si>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</si>
  <si>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</si>
  <si>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</si>
  <si>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</si>
  <si>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</si>
  <si>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</si>
  <si>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</si>
  <si>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</si>
  <si>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</si>
  <si>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</si>
  <si>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</si>
  <si>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</si>
  <si>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</si>
  <si>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</si>
  <si>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</si>
  <si>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</si>
  <si>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</si>
  <si>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</si>
  <si>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</si>
  <si>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</si>
  <si>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</si>
  <si>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</si>
  <si>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</si>
  <si>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</si>
  <si>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</si>
  <si>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</si>
  <si>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</si>
  <si>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</si>
  <si>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</si>
  <si>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</si>
  <si>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</si>
  <si>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</si>
  <si>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</si>
  <si>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</si>
  <si>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</si>
  <si>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</si>
  <si>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</si>
  <si>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</si>
  <si>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</si>
  <si>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</si>
  <si>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</si>
  <si>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</si>
  <si>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</si>
  <si>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</si>
  <si>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</si>
  <si>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</si>
  <si>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</si>
  <si>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</si>
  <si>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</si>
  <si>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</si>
  <si>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</si>
  <si>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</si>
  <si>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</si>
  <si>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</si>
  <si>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</si>
  <si>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</si>
  <si>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</si>
  <si>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</si>
  <si>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</si>
  <si>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</si>
  <si>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</si>
  <si>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</si>
  <si>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</si>
  <si>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</si>
  <si>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</si>
  <si>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</si>
  <si>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</si>
  <si>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</si>
  <si>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</si>
  <si>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</si>
  <si>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</si>
  <si>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</si>
  <si>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</si>
  <si>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</si>
  <si>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</si>
  <si>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</si>
  <si>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</si>
  <si>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</si>
  <si>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</si>
  <si>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</si>
  <si>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</si>
  <si>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</si>
  <si>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</si>
  <si>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</si>
  <si>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</si>
  <si>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</si>
  <si>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</si>
  <si>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</si>
  <si>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</si>
  <si>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</si>
  <si>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</si>
  <si>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</si>
  <si>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</si>
  <si>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</si>
  <si>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</si>
  <si>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</si>
  <si>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</si>
  <si>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</si>
  <si>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</si>
  <si>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</si>
  <si>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</si>
  <si>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</si>
  <si>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</si>
  <si>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</si>
  <si>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</si>
  <si>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</si>
  <si>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</si>
  <si>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</si>
  <si>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</si>
  <si>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</si>
  <si>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</si>
  <si>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</si>
  <si>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</si>
  <si>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</si>
  <si>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</si>
  <si>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</si>
  <si>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</si>
  <si>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</si>
  <si>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</si>
  <si>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</si>
  <si>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</si>
  <si>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</si>
  <si>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</si>
  <si>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</si>
  <si>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</si>
  <si>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</si>
  <si>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</si>
  <si>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</si>
  <si>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</si>
  <si>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</si>
  <si>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</si>
  <si>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</si>
  <si>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</si>
  <si>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</si>
  <si>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</si>
  <si>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</si>
  <si>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</si>
  <si>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</si>
  <si>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</si>
  <si>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</si>
  <si>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</si>
  <si>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</si>
  <si>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</si>
  <si>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</si>
  <si>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</si>
  <si>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</si>
  <si>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</si>
  <si>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</si>
  <si>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</si>
  <si>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</si>
  <si>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</si>
  <si>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</si>
  <si>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</si>
  <si>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</si>
  <si>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</si>
  <si>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</si>
  <si>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</si>
  <si>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</si>
  <si>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</si>
  <si>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</si>
  <si>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</si>
  <si>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</si>
  <si>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</si>
  <si>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</si>
  <si>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</si>
  <si>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</si>
  <si>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</si>
  <si>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</si>
  <si>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</si>
  <si>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</si>
  <si>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</si>
  <si>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</si>
  <si>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</si>
  <si>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</si>
  <si>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</si>
  <si>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</si>
  <si>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</si>
  <si>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</si>
  <si>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</si>
  <si>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</si>
  <si>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</si>
  <si>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</si>
  <si>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</si>
  <si>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</si>
  <si>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</si>
  <si>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</si>
  <si>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</si>
  <si>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</si>
  <si>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</si>
  <si>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</si>
  <si>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</si>
  <si>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</si>
  <si>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</si>
  <si>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</si>
  <si>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</si>
  <si>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</si>
  <si>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</si>
  <si>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</si>
  <si>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</si>
  <si>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</si>
  <si>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</si>
  <si>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</si>
  <si>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</si>
  <si>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</si>
  <si>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</si>
  <si>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</si>
  <si>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</si>
  <si>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</si>
  <si>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</si>
  <si>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</si>
  <si>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</si>
  <si>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</si>
  <si>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</si>
  <si>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</si>
  <si>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</si>
  <si>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</si>
  <si>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</si>
  <si>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</si>
  <si>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</si>
  <si>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</si>
  <si>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</si>
  <si>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</si>
  <si>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</si>
  <si>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</si>
  <si>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</si>
  <si>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</si>
  <si>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</si>
  <si>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</si>
  <si>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</si>
  <si>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</si>
  <si>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</si>
  <si>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</si>
  <si>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</si>
  <si>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</si>
  <si>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</si>
  <si>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</si>
  <si>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</si>
  <si>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</si>
  <si>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</si>
  <si>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</si>
  <si>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</si>
  <si>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</si>
  <si>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</si>
  <si>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</si>
  <si>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</si>
  <si>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</si>
  <si>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</si>
  <si>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</si>
  <si>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</si>
  <si>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</si>
  <si>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</si>
  <si>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</si>
  <si>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</si>
  <si>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</si>
  <si>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</si>
  <si>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</si>
  <si>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</si>
  <si>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</si>
  <si>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</si>
  <si>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</si>
  <si>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</si>
  <si>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</si>
  <si>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</si>
  <si>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</si>
  <si>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</si>
  <si>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</si>
  <si>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</si>
  <si>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</si>
  <si>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</si>
  <si>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</si>
  <si>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</si>
  <si>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</si>
  <si>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</si>
  <si>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</si>
  <si>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</si>
  <si>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</si>
  <si>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</si>
  <si>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</si>
  <si>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</si>
  <si>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</si>
  <si>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</si>
  <si>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</si>
  <si>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</si>
  <si>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</si>
  <si>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</si>
  <si>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</si>
  <si>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</si>
  <si>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</si>
  <si>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</si>
  <si>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</si>
  <si>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</si>
  <si>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</si>
  <si>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</si>
  <si>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</si>
  <si>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</si>
  <si>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</si>
  <si>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</si>
  <si>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</si>
  <si>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</si>
  <si>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</si>
  <si>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</si>
  <si>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</si>
  <si>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</si>
  <si>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</si>
  <si>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</si>
  <si>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</si>
  <si>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</si>
  <si>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</si>
  <si>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</si>
  <si>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</si>
  <si>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</si>
  <si>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</si>
  <si>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</si>
  <si>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</si>
  <si>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</si>
  <si>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</si>
  <si>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</si>
  <si>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</si>
  <si>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</si>
  <si>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</si>
  <si>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</si>
  <si>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</si>
  <si>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</si>
  <si>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</si>
  <si>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</si>
  <si>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</si>
  <si>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</si>
  <si>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</si>
  <si>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</si>
  <si>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</si>
  <si>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</si>
  <si>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</si>
  <si>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</si>
  <si>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</si>
  <si>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</si>
  <si>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</si>
  <si>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</si>
  <si>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</si>
  <si>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</si>
  <si>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</si>
  <si>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</si>
  <si>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</si>
  <si>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</si>
  <si>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</si>
  <si>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</si>
  <si>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</si>
  <si>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</si>
  <si>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</si>
  <si>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</si>
  <si>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</si>
  <si>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</si>
  <si>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</si>
  <si>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</si>
  <si>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</si>
  <si>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</si>
  <si>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</si>
  <si>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</si>
  <si>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</si>
  <si>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</si>
  <si>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</si>
  <si>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</si>
  <si>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</si>
  <si>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</si>
  <si>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</si>
  <si>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</si>
  <si>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</si>
  <si>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</si>
  <si>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</si>
  <si>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</si>
  <si>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</si>
  <si>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</si>
  <si>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</si>
  <si>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</si>
  <si>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</si>
  <si>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</si>
  <si>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</si>
  <si>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</si>
  <si>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</si>
  <si>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</si>
  <si>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</si>
  <si>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</si>
  <si>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</si>
  <si>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</si>
  <si>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</si>
  <si>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</si>
  <si>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</si>
  <si>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</si>
  <si>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</si>
  <si>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</si>
  <si>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</si>
  <si>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</si>
  <si>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</si>
  <si>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</si>
  <si>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</si>
  <si>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</si>
  <si>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</si>
  <si>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</si>
  <si>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</si>
  <si>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</si>
  <si>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</si>
  <si>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</si>
  <si>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</si>
  <si>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</si>
  <si>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</si>
  <si>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</si>
  <si>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</si>
  <si>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</si>
  <si>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</si>
  <si>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</si>
  <si>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</si>
  <si>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</si>
  <si>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</si>
  <si>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</si>
  <si>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</si>
  <si>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</si>
  <si>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</si>
  <si>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</si>
  <si>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</si>
  <si>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</si>
  <si>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</si>
  <si>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</si>
  <si>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</si>
  <si>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</si>
  <si>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</si>
  <si>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</si>
  <si>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</si>
  <si>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</si>
  <si>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</si>
  <si>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</si>
  <si>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</si>
  <si>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</si>
  <si>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</si>
  <si>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</si>
  <si>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</si>
  <si>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</si>
  <si>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</si>
  <si>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</si>
  <si>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</si>
  <si>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</si>
  <si>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</si>
  <si>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</si>
  <si>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</si>
  <si>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</si>
  <si>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</si>
  <si>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</si>
  <si>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</si>
  <si>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</si>
  <si>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</si>
  <si>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</si>
  <si>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</si>
  <si>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</si>
  <si>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</si>
  <si>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</si>
  <si>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</si>
  <si>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</si>
  <si>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</si>
  <si>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</si>
  <si>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</si>
  <si>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</si>
  <si>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</si>
  <si>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</si>
  <si>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</si>
  <si>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</si>
  <si>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</si>
  <si>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</si>
  <si>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</si>
  <si>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</si>
  <si>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</si>
  <si>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</si>
  <si>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</si>
  <si>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</si>
  <si>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</si>
  <si>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</si>
  <si>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</si>
  <si>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</si>
  <si>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</si>
  <si>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</si>
  <si>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</si>
  <si>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</si>
  <si>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</si>
  <si>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</si>
  <si>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</si>
  <si>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</si>
  <si>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</si>
  <si>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</si>
  <si>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</si>
  <si>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</si>
  <si>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</si>
  <si>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</si>
  <si>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</si>
  <si>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</si>
  <si>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</si>
  <si>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</si>
  <si>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</si>
  <si>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</si>
  <si>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</si>
  <si>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</si>
  <si>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</si>
  <si>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</si>
  <si>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</si>
  <si>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</si>
  <si>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</si>
  <si>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</si>
  <si>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</si>
  <si>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</si>
  <si>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</si>
  <si>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</si>
  <si>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</si>
  <si>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</si>
  <si>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</si>
  <si>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</si>
  <si>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</si>
  <si>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</si>
  <si>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</si>
  <si>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</si>
  <si>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</si>
  <si>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</si>
  <si>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</si>
  <si>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</si>
  <si>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</si>
  <si>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</si>
  <si>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</si>
  <si>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</si>
  <si>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</si>
  <si>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</si>
  <si>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</si>
  <si>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</si>
  <si>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</si>
  <si>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</si>
  <si>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</si>
  <si>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</si>
  <si>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</si>
  <si>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</si>
  <si>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</si>
  <si>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</si>
  <si>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</si>
  <si>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</si>
  <si>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</si>
  <si>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</si>
  <si>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</si>
  <si>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</si>
  <si>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</si>
  <si>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</si>
  <si>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</si>
  <si>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</si>
  <si>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</si>
  <si>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</si>
  <si>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</si>
  <si>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</si>
  <si>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</si>
  <si>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</si>
  <si>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</si>
  <si>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</si>
  <si>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</si>
  <si>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</si>
  <si>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</si>
  <si>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</si>
  <si>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</si>
  <si>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</si>
  <si>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</si>
  <si>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</si>
  <si>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</si>
  <si>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</si>
  <si>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</si>
  <si>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</si>
  <si>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</si>
  <si>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</si>
  <si>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</si>
  <si>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</si>
  <si>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</si>
  <si>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</si>
  <si>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</si>
  <si>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</si>
  <si>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</si>
  <si>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</si>
  <si>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</si>
  <si>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</si>
  <si>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</si>
  <si>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</si>
  <si>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</si>
  <si>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</si>
  <si>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</si>
  <si>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</si>
  <si>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</si>
  <si>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</si>
  <si>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</si>
  <si>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</si>
  <si>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</si>
  <si>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</si>
  <si>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</si>
  <si>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</si>
  <si>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</si>
  <si>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</si>
  <si>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</si>
  <si>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</si>
  <si>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</si>
  <si>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</si>
  <si>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</si>
  <si>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</si>
  <si>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</si>
  <si>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</si>
  <si>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</si>
  <si>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</si>
  <si>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</si>
  <si>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</si>
  <si>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</si>
  <si>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</si>
  <si>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</si>
  <si>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</si>
  <si>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</si>
  <si>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</si>
  <si>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</si>
  <si>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</si>
  <si>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</si>
  <si>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</si>
  <si>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</si>
  <si>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</si>
  <si>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</si>
  <si>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</si>
  <si>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</si>
  <si>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</si>
  <si>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</si>
  <si>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</si>
  <si>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</si>
  <si>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</si>
  <si>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</si>
  <si>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</si>
  <si>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</si>
  <si>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</si>
  <si>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</si>
  <si>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</si>
  <si>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</si>
  <si>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</si>
  <si>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</si>
  <si>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</si>
  <si>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</si>
  <si>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</si>
  <si>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</si>
  <si>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</si>
  <si>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</si>
  <si>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</si>
  <si>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</si>
  <si>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</si>
  <si>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</si>
  <si>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</si>
  <si>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</si>
  <si>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</si>
  <si>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</si>
  <si>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</si>
  <si>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</si>
  <si>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</si>
  <si>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</si>
  <si>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</si>
  <si>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</si>
  <si>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</si>
  <si>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</si>
  <si>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</si>
  <si>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</si>
  <si>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</si>
  <si>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</si>
  <si>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</si>
  <si>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</si>
  <si>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</si>
  <si>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</si>
  <si>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</si>
  <si>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</si>
  <si>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</si>
  <si>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</si>
  <si>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</si>
  <si>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</si>
  <si>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</si>
  <si>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</si>
  <si>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</si>
  <si>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</si>
  <si>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</si>
  <si>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</si>
  <si>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</si>
  <si>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</si>
  <si>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</si>
  <si>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</si>
  <si>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</si>
  <si>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</si>
  <si>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</si>
  <si>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</si>
  <si>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</si>
  <si>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</si>
  <si>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</si>
  <si>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</si>
  <si>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</si>
  <si>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</si>
  <si>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</si>
  <si>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</si>
  <si>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</si>
  <si>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</si>
  <si>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</si>
  <si>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</si>
  <si>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</si>
  <si>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</si>
  <si>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</si>
  <si>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</si>
  <si>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</si>
  <si>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</si>
  <si>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</si>
  <si>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</si>
  <si>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</si>
  <si>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</si>
  <si>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</si>
  <si>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</si>
  <si>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</si>
  <si>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</si>
  <si>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</si>
  <si>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</si>
  <si>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</si>
  <si>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</si>
  <si>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</si>
  <si>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</si>
  <si>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</si>
  <si>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</si>
  <si>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</si>
  <si>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</si>
  <si>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</si>
  <si>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</si>
  <si>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</si>
  <si>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</si>
  <si>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</si>
  <si>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</si>
  <si>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</si>
  <si>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</si>
  <si>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</si>
  <si>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</si>
  <si>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</si>
  <si>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</si>
  <si>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</si>
  <si>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</si>
  <si>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</si>
  <si>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</si>
  <si>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</si>
  <si>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</si>
  <si>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</si>
  <si>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</si>
  <si>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</si>
  <si>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</si>
  <si>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</si>
  <si>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</si>
  <si>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</si>
  <si>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</si>
  <si>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</si>
  <si>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</si>
  <si>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</si>
  <si>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</si>
  <si>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</si>
  <si>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</si>
  <si>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</si>
  <si>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</si>
  <si>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</si>
  <si>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</si>
  <si>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</si>
  <si>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</si>
  <si>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</si>
  <si>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</si>
  <si>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</si>
  <si>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</si>
  <si>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</si>
  <si>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</si>
  <si>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</si>
  <si>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</si>
  <si>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</si>
  <si>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</si>
  <si>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</si>
  <si>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</si>
  <si>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</si>
  <si>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</si>
  <si>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</si>
  <si>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</si>
  <si>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</si>
  <si>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</si>
  <si>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</si>
  <si>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</si>
  <si>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</si>
  <si>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</si>
  <si>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</si>
  <si>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</si>
  <si>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</si>
  <si>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</si>
  <si>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</si>
  <si>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</si>
  <si>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</si>
  <si>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</si>
  <si>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</si>
  <si>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</si>
  <si>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</si>
  <si>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</si>
  <si>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</si>
  <si>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</si>
  <si>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</si>
  <si>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</si>
  <si>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</si>
  <si>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</si>
  <si>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</si>
  <si>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</si>
  <si>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</si>
  <si>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</si>
  <si>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</si>
  <si>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</si>
  <si>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</si>
  <si>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</si>
  <si>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</si>
  <si>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</si>
  <si>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</si>
  <si>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</si>
  <si>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</si>
  <si>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</si>
  <si>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</si>
  <si>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</si>
  <si>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</si>
  <si>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</si>
  <si>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</si>
  <si>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</si>
  <si>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</si>
  <si>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</si>
  <si>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</si>
  <si>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</si>
  <si>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</si>
  <si>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</si>
  <si>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</si>
  <si>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</si>
  <si>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</si>
  <si>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</si>
  <si>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</si>
  <si>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</si>
  <si>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</si>
  <si>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</si>
  <si>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</si>
  <si>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</si>
  <si>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</si>
  <si>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</si>
  <si>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</si>
  <si>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</si>
  <si>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</si>
  <si>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</si>
  <si>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</si>
  <si>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</si>
  <si>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</si>
  <si>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</si>
  <si>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</si>
  <si>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</si>
  <si>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</si>
  <si>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</si>
  <si>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</si>
  <si>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</si>
  <si>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</si>
  <si>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</si>
  <si>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</si>
  <si>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</si>
  <si>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</si>
  <si>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</si>
  <si>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</si>
  <si>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</si>
  <si>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</si>
  <si>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</si>
  <si>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</si>
  <si>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</si>
  <si>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</si>
  <si>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</si>
  <si>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</si>
  <si>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</si>
  <si>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</si>
  <si>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</si>
  <si>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</si>
  <si>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</si>
  <si>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</si>
  <si>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</si>
  <si>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</si>
  <si>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</si>
  <si>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</si>
  <si>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</si>
  <si>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</si>
  <si>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</si>
  <si>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</si>
  <si>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</si>
  <si>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</si>
  <si>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</si>
  <si>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</si>
  <si>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</si>
  <si>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</si>
  <si>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</si>
  <si>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</si>
  <si>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</si>
  <si>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</si>
  <si>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</si>
  <si>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</si>
  <si>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</si>
  <si>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</si>
  <si>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</si>
  <si>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</si>
  <si>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</si>
  <si>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</si>
  <si>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</si>
  <si>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</si>
  <si>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</si>
  <si>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</si>
  <si>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</si>
  <si>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</si>
  <si>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</si>
  <si>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</si>
  <si>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</si>
  <si>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</si>
  <si>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</si>
  <si>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</si>
  <si>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</si>
  <si>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</si>
  <si>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</si>
  <si>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</si>
  <si>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</si>
  <si>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</si>
  <si>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</si>
  <si>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</si>
  <si>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</si>
  <si>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</si>
  <si>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</si>
  <si>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</si>
  <si>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</si>
  <si>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</si>
  <si>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</si>
  <si>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</si>
  <si>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</si>
  <si>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</si>
  <si>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</si>
  <si>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</si>
  <si>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</si>
  <si>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</si>
  <si>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</si>
  <si>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</si>
  <si>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</si>
  <si>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</si>
  <si>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</si>
  <si>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</si>
  <si>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</si>
  <si>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</si>
  <si>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</si>
  <si>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</si>
  <si>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</si>
  <si>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</si>
  <si>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</si>
  <si>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</si>
  <si>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</si>
  <si>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</si>
  <si>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</si>
  <si>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</si>
  <si>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</si>
  <si>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</si>
  <si>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</si>
  <si>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</si>
  <si>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</si>
  <si>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</si>
  <si>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</si>
  <si>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</si>
  <si>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</si>
  <si>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</si>
  <si>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</si>
  <si>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</si>
  <si>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</si>
  <si>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</si>
  <si>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</si>
  <si>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</si>
  <si>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</si>
  <si>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</si>
  <si>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</si>
  <si>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</si>
  <si>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</si>
  <si>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</si>
  <si>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</si>
  <si>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</si>
  <si>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</si>
  <si>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</si>
  <si>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</si>
  <si>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</si>
  <si>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</si>
  <si>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</si>
  <si>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</si>
  <si>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</si>
  <si>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</si>
  <si>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</si>
  <si>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</si>
  <si>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</si>
  <si>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</si>
  <si>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</si>
  <si>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</si>
  <si>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</si>
  <si>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</si>
  <si>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</si>
  <si>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</si>
  <si>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</si>
  <si>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</si>
  <si>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</si>
  <si>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</si>
  <si>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</si>
  <si>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</si>
  <si>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</si>
  <si>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</si>
  <si>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</si>
  <si>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</si>
  <si>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</si>
  <si>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</si>
  <si>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</si>
  <si>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</si>
  <si>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</si>
  <si>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</si>
  <si>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</si>
  <si>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</si>
  <si>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</si>
  <si>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</si>
  <si>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</si>
  <si>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</si>
  <si>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</si>
  <si>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</si>
  <si>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</si>
  <si>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</si>
  <si>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</si>
  <si>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</si>
  <si>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</si>
  <si>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</si>
  <si>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</si>
  <si>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</si>
  <si>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</si>
  <si>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</si>
  <si>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</si>
  <si>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</si>
  <si>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</si>
  <si>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</si>
  <si>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</si>
  <si>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</si>
  <si>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</si>
  <si>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</si>
  <si>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</si>
  <si>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</si>
  <si>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</si>
  <si>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</si>
  <si>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</si>
  <si>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</si>
  <si>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</si>
  <si>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</si>
  <si>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</si>
  <si>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</si>
  <si>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</si>
  <si>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</si>
  <si>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</si>
  <si>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</si>
  <si>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</si>
  <si>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</si>
  <si>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</si>
  <si>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</si>
  <si>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</si>
  <si>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</si>
  <si>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</si>
  <si>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</si>
  <si>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</si>
  <si>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</si>
  <si>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</si>
  <si>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</si>
  <si>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</si>
  <si>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</si>
  <si>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</si>
  <si>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</si>
  <si>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</si>
  <si>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</si>
  <si>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</si>
  <si>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</si>
  <si>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</si>
  <si>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</si>
  <si>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</si>
  <si>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</si>
  <si>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</si>
  <si>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</si>
  <si>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</si>
  <si>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</si>
  <si>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</si>
  <si>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</si>
  <si>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</si>
  <si>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</si>
  <si>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</si>
  <si>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</si>
  <si>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</si>
  <si>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</si>
  <si>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</si>
  <si>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</si>
  <si>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</si>
  <si>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</si>
  <si>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</si>
  <si>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</si>
  <si>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</si>
  <si>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</si>
  <si>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</si>
  <si>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</si>
  <si>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</si>
  <si>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</si>
  <si>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</si>
  <si>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</si>
  <si>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</si>
  <si>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</si>
  <si>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</si>
  <si>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</si>
  <si>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</si>
  <si>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</si>
  <si>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</si>
  <si>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</si>
  <si>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</si>
  <si>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</si>
  <si>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</si>
  <si>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</si>
  <si>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</si>
  <si>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</si>
  <si>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</si>
  <si>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</si>
  <si>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</si>
  <si>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</si>
  <si>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</si>
  <si>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</si>
  <si>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</si>
  <si>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</si>
  <si>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</si>
  <si>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</si>
  <si>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</si>
  <si>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</si>
  <si>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</si>
  <si>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</si>
  <si>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</si>
  <si>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</si>
  <si>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</si>
  <si>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</si>
  <si>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</si>
  <si>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</si>
  <si>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</si>
  <si>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</si>
  <si>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</si>
  <si>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</si>
  <si>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</si>
  <si>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</si>
  <si>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</si>
  <si>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</si>
  <si>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</si>
  <si>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</si>
  <si>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</si>
  <si>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</si>
  <si>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</si>
  <si>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</si>
  <si>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</si>
  <si>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</si>
  <si>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</si>
  <si>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</si>
  <si>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</si>
  <si>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</si>
  <si>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</si>
  <si>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</si>
  <si>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</si>
  <si>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</si>
  <si>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</si>
  <si>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</si>
  <si>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</si>
  <si>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</si>
  <si>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</si>
  <si>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</si>
  <si>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</si>
  <si>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</si>
  <si>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</si>
  <si>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</si>
  <si>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</si>
  <si>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</si>
  <si>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</si>
  <si>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</si>
  <si>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</si>
  <si>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</si>
  <si>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</si>
  <si>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</si>
  <si>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</si>
  <si>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</si>
  <si>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</si>
  <si>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</si>
  <si>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</si>
  <si>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</si>
  <si>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</si>
  <si>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</si>
  <si>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</si>
  <si>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</si>
  <si>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</si>
  <si>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</si>
  <si>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</si>
  <si>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</si>
  <si>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</si>
  <si>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</si>
  <si>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</si>
  <si>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</si>
  <si>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</si>
  <si>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</si>
  <si>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</si>
  <si>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</si>
  <si>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</si>
  <si>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</si>
  <si>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</si>
  <si>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</si>
  <si>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</si>
  <si>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</si>
  <si>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</si>
  <si>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</si>
  <si>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</si>
  <si>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</si>
  <si>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</si>
  <si>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</si>
  <si>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</si>
  <si>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</si>
  <si>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</si>
  <si>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</si>
  <si>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</si>
  <si>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</si>
  <si>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</si>
  <si>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</si>
  <si>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</si>
  <si>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</si>
  <si>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</si>
  <si>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</si>
  <si>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</si>
  <si>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</si>
  <si>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</si>
  <si>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</si>
  <si>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</si>
  <si>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</si>
  <si>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</si>
  <si>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</si>
  <si>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</si>
  <si>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</si>
  <si>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</si>
  <si>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</si>
  <si>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</si>
  <si>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</si>
  <si>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</si>
  <si>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</si>
  <si>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</si>
  <si>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</si>
  <si>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</si>
  <si>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</si>
  <si>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</si>
  <si>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</si>
  <si>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</si>
  <si>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</si>
  <si>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</si>
  <si>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</si>
  <si>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</si>
  <si>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</si>
  <si>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</si>
  <si>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</si>
  <si>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</si>
  <si>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</si>
  <si>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</si>
  <si>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</si>
  <si>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</si>
  <si>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</si>
  <si>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</si>
  <si>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</si>
  <si>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</si>
  <si>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</si>
  <si>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</si>
  <si>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</si>
  <si>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</si>
  <si>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</si>
  <si>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</si>
  <si>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</si>
  <si>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</si>
  <si>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</si>
  <si>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</si>
  <si>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</si>
  <si>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</si>
  <si>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</si>
  <si>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</si>
  <si>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</si>
  <si>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</si>
  <si>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</si>
  <si>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</si>
  <si>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</si>
  <si>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</si>
  <si>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</si>
  <si>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</si>
  <si>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</si>
  <si>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</si>
  <si>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</si>
  <si>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</si>
  <si>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</si>
  <si>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</si>
  <si>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</si>
  <si>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</si>
  <si>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</si>
  <si>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</si>
  <si>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</si>
  <si>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</si>
  <si>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</si>
  <si>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</si>
  <si>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</si>
  <si>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</si>
  <si>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</si>
  <si>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</si>
  <si>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</si>
  <si>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</si>
  <si>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</si>
  <si>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</si>
  <si>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</si>
  <si>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</si>
  <si>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</si>
  <si>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</si>
  <si>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</si>
  <si>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</si>
  <si>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</si>
  <si>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</si>
  <si>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</si>
  <si>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</si>
  <si>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</si>
  <si>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</si>
  <si>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</si>
  <si>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</si>
  <si>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</si>
  <si>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</si>
  <si>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</si>
  <si>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</si>
  <si>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</si>
  <si>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</si>
  <si>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</si>
  <si>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</si>
  <si>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</si>
  <si>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</si>
  <si>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</si>
  <si>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</si>
  <si>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</si>
  <si>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</si>
  <si>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</si>
  <si>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</si>
  <si>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</si>
  <si>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</si>
  <si>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</si>
  <si>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</si>
  <si>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</si>
  <si>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</si>
  <si>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</si>
  <si>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</si>
  <si>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</si>
  <si>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</si>
  <si>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</si>
  <si>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</si>
  <si>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</si>
  <si>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</si>
  <si>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</si>
  <si>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</si>
  <si>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</si>
  <si>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</si>
  <si>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</si>
  <si>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</si>
  <si>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</si>
  <si>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</si>
  <si>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</si>
  <si>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</si>
  <si>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</si>
  <si>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</si>
  <si>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</si>
  <si>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</si>
  <si>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</si>
  <si>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</si>
  <si>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</si>
  <si>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</si>
  <si>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</si>
  <si>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</si>
  <si>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</si>
  <si>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</si>
  <si>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</si>
  <si>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</si>
  <si>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</si>
  <si>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</si>
  <si>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</si>
  <si>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</si>
  <si>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</si>
  <si>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</si>
  <si>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</si>
  <si>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</si>
  <si>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</si>
  <si>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</si>
  <si>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</si>
  <si>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</si>
  <si>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</si>
  <si>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</si>
  <si>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</si>
  <si>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</si>
  <si>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</si>
  <si>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</si>
  <si>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</si>
  <si>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</si>
  <si>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</si>
  <si>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</si>
  <si>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</si>
  <si>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</si>
  <si>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</si>
  <si>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</si>
  <si>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</si>
  <si>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</si>
  <si>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</si>
  <si>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</si>
  <si>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</si>
  <si>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</si>
  <si>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</si>
  <si>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</si>
  <si>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</si>
  <si>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</si>
  <si>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</si>
  <si>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</si>
  <si>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</si>
  <si>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</si>
  <si>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</si>
  <si>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</si>
  <si>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</si>
  <si>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</si>
  <si>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</si>
  <si>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</si>
  <si>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</si>
  <si>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</si>
  <si>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</si>
  <si>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</si>
  <si>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</si>
  <si>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</si>
  <si>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</si>
  <si>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</si>
  <si>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</si>
  <si>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</si>
  <si>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</si>
  <si>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</si>
  <si>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</si>
  <si>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</si>
  <si>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</si>
  <si>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</si>
  <si>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</si>
  <si>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</si>
  <si>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</si>
  <si>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</si>
  <si>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</si>
  <si>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</si>
  <si>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</si>
  <si>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</si>
  <si>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</si>
  <si>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</si>
  <si>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</si>
  <si>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</si>
  <si>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</si>
  <si>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</si>
  <si>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</si>
  <si>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</si>
  <si>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</si>
  <si>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</si>
  <si>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</si>
  <si>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</si>
  <si>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</si>
  <si>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</si>
  <si>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</si>
  <si>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</si>
  <si>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</si>
  <si>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</si>
  <si>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</si>
  <si>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</si>
  <si>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</si>
  <si>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</si>
  <si>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</si>
  <si>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</si>
  <si>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</si>
  <si>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</si>
  <si>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</si>
  <si>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</si>
  <si>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</si>
  <si>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</si>
  <si>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</si>
  <si>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</si>
  <si>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</si>
  <si>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</si>
  <si>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</si>
  <si>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</si>
  <si>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</si>
  <si>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</si>
  <si>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</si>
  <si>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</si>
  <si>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</si>
  <si>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</si>
  <si>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</si>
  <si>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</si>
  <si>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</si>
  <si>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</si>
  <si>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</si>
  <si>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</si>
  <si>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</si>
  <si>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</si>
  <si>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</si>
  <si>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</si>
  <si>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</si>
  <si>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</si>
  <si>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</si>
  <si>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</si>
  <si>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</si>
  <si>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</si>
  <si>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</si>
  <si>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</si>
  <si>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</si>
  <si>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</si>
  <si>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</si>
  <si>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</si>
  <si>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</si>
  <si>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</si>
  <si>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</si>
  <si>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</si>
  <si>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</si>
  <si>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</si>
  <si>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</si>
  <si>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</si>
  <si>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</si>
  <si>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</si>
  <si>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</si>
  <si>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</si>
  <si>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</si>
  <si>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</si>
  <si>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</si>
  <si>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</si>
  <si>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</si>
  <si>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</si>
  <si>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</si>
  <si>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</si>
  <si>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</si>
  <si>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</si>
  <si>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</si>
  <si>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</si>
  <si>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</si>
  <si>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</si>
  <si>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</si>
  <si>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</si>
  <si>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</si>
  <si>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</si>
  <si>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</si>
  <si>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</si>
  <si>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</si>
  <si>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</si>
  <si>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</si>
  <si>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</si>
  <si>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</si>
  <si>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</si>
  <si>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</si>
  <si>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</si>
  <si>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</si>
  <si>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</si>
  <si>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</si>
  <si>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</si>
  <si>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</si>
  <si>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</si>
  <si>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</si>
  <si>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</si>
  <si>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</si>
  <si>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</si>
  <si>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</si>
  <si>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</si>
  <si>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</si>
  <si>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</si>
  <si>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</si>
  <si>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</si>
  <si>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</si>
  <si>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</si>
  <si>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</si>
  <si>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</si>
  <si>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</si>
  <si>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</si>
  <si>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</si>
  <si>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</si>
  <si>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</si>
  <si>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</si>
  <si>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</si>
  <si>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</si>
  <si>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</si>
  <si>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</si>
  <si>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</si>
  <si>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</si>
  <si>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</si>
  <si>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</si>
  <si>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</si>
  <si>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</si>
  <si>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</si>
  <si>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</si>
  <si>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</si>
  <si>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</si>
  <si>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</si>
  <si>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</si>
  <si>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</si>
  <si>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</si>
  <si>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</si>
  <si>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</si>
  <si>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</si>
  <si>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</si>
  <si>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</si>
  <si>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</si>
  <si>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</si>
  <si>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</si>
  <si>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</si>
  <si>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</si>
  <si>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</si>
  <si>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</si>
  <si>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</si>
  <si>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</si>
  <si>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</si>
  <si>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</si>
  <si>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</si>
  <si>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</si>
  <si>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</si>
  <si>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</si>
  <si>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</si>
  <si>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</si>
  <si>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</si>
  <si>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</si>
  <si>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</si>
  <si>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</si>
  <si>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</si>
  <si>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</si>
  <si>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</si>
  <si>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</si>
  <si>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</si>
  <si>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</si>
  <si>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</si>
  <si>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</si>
  <si>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</si>
  <si>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</si>
  <si>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</si>
  <si>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</si>
  <si>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</si>
  <si>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</si>
  <si>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</si>
  <si>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</si>
  <si>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</si>
  <si>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</si>
  <si>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</si>
  <si>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</si>
  <si>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</si>
  <si>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</si>
  <si>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</si>
  <si>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</si>
  <si>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</si>
  <si>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</si>
  <si>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</si>
  <si>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</si>
  <si>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</si>
  <si>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</si>
  <si>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</si>
  <si>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</si>
  <si>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</si>
  <si>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</si>
  <si>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</si>
  <si>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</si>
  <si>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</si>
  <si>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</si>
  <si>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</si>
  <si>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</si>
  <si>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</si>
  <si>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</si>
  <si>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</si>
  <si>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</si>
  <si>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</si>
  <si>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</si>
  <si>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</si>
  <si>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</si>
  <si>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</si>
  <si>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</si>
  <si>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</si>
  <si>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</si>
  <si>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</si>
  <si>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</si>
  <si>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</si>
  <si>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</si>
  <si>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</si>
  <si>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</si>
  <si>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</si>
  <si>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</si>
  <si>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</si>
  <si>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</si>
  <si>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</si>
  <si>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</si>
  <si>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</si>
  <si>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</si>
  <si>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</si>
  <si>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</si>
  <si>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</si>
  <si>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</si>
  <si>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</si>
  <si>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</si>
  <si>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</si>
  <si>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</si>
  <si>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</si>
  <si>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</si>
  <si>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</si>
  <si>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</si>
  <si>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</si>
  <si>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</si>
  <si>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</si>
  <si>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</si>
  <si>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</si>
  <si>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</si>
  <si>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</si>
  <si>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</si>
  <si>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</si>
  <si>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</si>
  <si>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</si>
  <si>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</si>
  <si>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</si>
  <si>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</si>
  <si>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</si>
  <si>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</si>
  <si>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</si>
  <si>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</si>
  <si>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</si>
  <si>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</si>
  <si>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</si>
  <si>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</si>
  <si>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</si>
  <si>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</si>
  <si>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</si>
  <si>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</si>
  <si>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</si>
  <si>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</si>
  <si>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</si>
  <si>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</si>
  <si>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</si>
  <si>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</si>
  <si>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</si>
  <si>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</si>
  <si>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</si>
  <si>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</si>
  <si>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</si>
  <si>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</si>
  <si>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</si>
  <si>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</si>
  <si>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</si>
  <si>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</si>
  <si>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</si>
  <si>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</si>
  <si>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</si>
  <si>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</si>
  <si>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</si>
  <si>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</si>
  <si>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</si>
  <si>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</si>
  <si>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</si>
  <si>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</si>
  <si>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</si>
  <si>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</si>
  <si>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</si>
  <si>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</si>
  <si>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</si>
  <si>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</si>
  <si>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</si>
  <si>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</si>
  <si>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</si>
  <si>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</si>
  <si>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</si>
  <si>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</si>
  <si>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</si>
  <si>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</si>
  <si>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</si>
  <si>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</si>
  <si>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</si>
  <si>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</si>
  <si>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</si>
  <si>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</si>
  <si>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</si>
  <si>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</si>
  <si>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</si>
  <si>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</si>
  <si>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</si>
  <si>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</si>
  <si>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</si>
  <si>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</si>
  <si>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</si>
  <si>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</si>
  <si>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</si>
  <si>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</si>
  <si>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</si>
  <si>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</si>
  <si>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</si>
  <si>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</si>
  <si>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</si>
  <si>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</si>
  <si>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</si>
  <si>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</si>
  <si>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</si>
  <si>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</si>
  <si>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</si>
  <si>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</si>
  <si>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</si>
  <si>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</si>
  <si>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</si>
  <si>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</si>
  <si>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</si>
  <si>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</si>
  <si>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</si>
  <si>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</si>
  <si>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</si>
  <si>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</si>
  <si>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</si>
  <si>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</si>
  <si>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</si>
  <si>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</si>
  <si>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</si>
  <si>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</si>
  <si>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</si>
  <si>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</si>
  <si>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</si>
  <si>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</si>
  <si>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</si>
  <si>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</si>
  <si>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</si>
  <si>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</si>
  <si>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</si>
  <si>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</si>
  <si>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</si>
  <si>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</si>
  <si>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</si>
  <si>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</si>
  <si>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</si>
  <si>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</si>
  <si>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</si>
  <si>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</si>
  <si>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</si>
  <si>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</si>
  <si>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</si>
  <si>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</si>
  <si>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</si>
  <si>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</si>
  <si>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</si>
  <si>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</si>
  <si>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</si>
  <si>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</si>
  <si>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</si>
  <si>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</si>
  <si>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</si>
  <si>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</si>
  <si>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</si>
  <si>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</si>
  <si>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</si>
  <si>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</si>
  <si>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</si>
  <si>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</si>
  <si>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</si>
  <si>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</si>
  <si>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</si>
  <si>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</si>
  <si>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</si>
  <si>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</si>
  <si>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</si>
  <si>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</si>
  <si>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</si>
  <si>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</si>
  <si>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</si>
  <si>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</si>
  <si>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</si>
  <si>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</si>
  <si>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</si>
  <si>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</si>
  <si>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</si>
  <si>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</si>
  <si>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</si>
  <si>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</si>
  <si>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</si>
  <si>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</si>
  <si>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</si>
  <si>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</si>
  <si>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</si>
  <si>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</si>
  <si>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</si>
  <si>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</si>
  <si>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</si>
  <si>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</si>
  <si>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</si>
  <si>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</si>
  <si>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</si>
  <si>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</si>
  <si>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</si>
  <si>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</si>
  <si>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</si>
  <si>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</si>
  <si>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</si>
  <si>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</si>
  <si>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</si>
  <si>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</si>
  <si>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</si>
  <si>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</si>
  <si>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</si>
  <si>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</si>
  <si>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</si>
  <si>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</si>
  <si>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</si>
  <si>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</si>
  <si>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</si>
  <si>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</si>
  <si>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</si>
  <si>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</si>
  <si>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</si>
  <si>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</si>
  <si>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</si>
  <si>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</si>
  <si>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</si>
  <si>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</si>
  <si>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</si>
  <si>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</si>
  <si>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</si>
  <si>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</si>
  <si>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</si>
  <si>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</si>
  <si>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</si>
  <si>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</si>
  <si>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</si>
  <si>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</si>
  <si>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</si>
  <si>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</si>
  <si>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</si>
  <si>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</si>
  <si>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</si>
  <si>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</si>
  <si>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</si>
  <si>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</si>
  <si>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</si>
  <si>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</si>
  <si>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</si>
  <si>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</si>
  <si>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</si>
  <si>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</si>
  <si>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</si>
  <si>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</si>
  <si>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</si>
  <si>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</si>
  <si>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</si>
  <si>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</si>
  <si>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</si>
  <si>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</si>
  <si>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</si>
  <si>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</si>
  <si>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</si>
  <si>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</si>
  <si>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</si>
  <si>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</si>
  <si>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</si>
  <si>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</si>
  <si>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</si>
  <si>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</si>
  <si>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</si>
  <si>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</si>
  <si>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</si>
  <si>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</si>
  <si>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</si>
  <si>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</si>
  <si>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</si>
  <si>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</si>
  <si>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</si>
  <si>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</si>
  <si>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</si>
  <si>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</si>
  <si>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</si>
  <si>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</si>
  <si>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</si>
  <si>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</si>
  <si>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</si>
  <si>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</si>
  <si>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</si>
  <si>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</si>
  <si>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</si>
  <si>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</si>
  <si>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</si>
  <si>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</si>
  <si>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</si>
  <si>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</si>
  <si>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</si>
  <si>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</si>
  <si>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</si>
  <si>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</si>
  <si>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</si>
  <si>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</si>
  <si>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</si>
  <si>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</si>
  <si>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</si>
  <si>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</si>
  <si>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</si>
  <si>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</si>
  <si>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</si>
  <si>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</si>
  <si>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</si>
  <si>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</si>
  <si>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</si>
  <si>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</si>
  <si>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</si>
  <si>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</si>
  <si>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</si>
  <si>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</si>
  <si>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</si>
  <si>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</si>
  <si>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</si>
  <si>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</si>
  <si>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</si>
  <si>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</si>
  <si>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</si>
  <si>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</si>
  <si>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</si>
  <si>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</si>
  <si>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</si>
  <si>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</si>
  <si>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</si>
  <si>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</si>
  <si>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</si>
  <si>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</si>
  <si>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</si>
  <si>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</si>
  <si>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</si>
  <si>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</si>
  <si>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</si>
  <si>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</si>
  <si>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</si>
  <si>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</si>
  <si>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</si>
  <si>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</si>
  <si>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</si>
  <si>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</si>
  <si>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</si>
  <si>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</si>
  <si>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</si>
  <si>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</si>
  <si>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</si>
  <si>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</si>
  <si>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</si>
  <si>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</si>
  <si>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</si>
  <si>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</si>
  <si>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</si>
  <si>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</si>
  <si>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</si>
  <si>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</si>
  <si>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</si>
  <si>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</si>
  <si>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</si>
  <si>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</si>
  <si>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</si>
  <si>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</si>
  <si>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</si>
  <si>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</si>
  <si>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</si>
  <si>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</si>
  <si>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</si>
  <si>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</si>
  <si>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</si>
  <si>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</si>
  <si>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</si>
  <si>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</si>
  <si>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</si>
  <si>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</si>
  <si>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</si>
  <si>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</si>
  <si>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</si>
  <si>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</si>
  <si>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</si>
  <si>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</si>
  <si>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</si>
  <si>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</si>
  <si>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</si>
  <si>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</si>
  <si>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</si>
  <si>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</si>
  <si>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</si>
  <si>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</si>
  <si>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</si>
  <si>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</si>
  <si>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</si>
  <si>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</si>
  <si>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</si>
  <si>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</si>
  <si>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</si>
  <si>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</si>
  <si>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</si>
  <si>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</si>
  <si>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</si>
  <si>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</si>
  <si>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</si>
  <si>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</si>
  <si>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</si>
  <si>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</si>
  <si>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</si>
  <si>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</si>
  <si>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</si>
  <si>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</si>
  <si>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</si>
  <si>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</si>
  <si>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</si>
  <si>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</si>
  <si>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</si>
  <si>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</si>
  <si>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</si>
  <si>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</si>
  <si>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</si>
  <si>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</si>
  <si>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</si>
  <si>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</si>
  <si>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</si>
  <si>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</si>
  <si>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</si>
  <si>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</si>
  <si>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</si>
  <si>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</si>
  <si>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</si>
  <si>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</si>
  <si>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</si>
  <si>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</si>
  <si>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</si>
  <si>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</si>
  <si>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</si>
  <si>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</si>
  <si>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</si>
  <si>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</si>
  <si>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</si>
  <si>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</si>
  <si>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</si>
  <si>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</si>
  <si>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</si>
  <si>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</si>
  <si>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</si>
  <si>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</si>
  <si>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</si>
  <si>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</si>
  <si>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</si>
  <si>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</si>
  <si>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</si>
  <si>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</si>
  <si>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</si>
  <si>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</si>
  <si>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</si>
  <si>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</si>
  <si>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</si>
  <si>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</si>
  <si>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</si>
  <si>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</si>
  <si>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</si>
  <si>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</si>
  <si>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</si>
  <si>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</si>
  <si>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</si>
  <si>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</si>
  <si>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</si>
  <si>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</si>
  <si>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</si>
  <si>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</si>
  <si>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</si>
  <si>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</si>
  <si>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</si>
  <si>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</si>
  <si>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</si>
  <si>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</si>
  <si>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</si>
  <si>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</si>
  <si>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</si>
  <si>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</si>
  <si>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</si>
  <si>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</si>
  <si>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</si>
  <si>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</si>
  <si>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</si>
  <si>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</si>
  <si>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</si>
  <si>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</si>
  <si>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</si>
  <si>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</si>
  <si>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</si>
  <si>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</si>
  <si>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</si>
  <si>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</si>
  <si>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</si>
  <si>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</si>
  <si>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</si>
  <si>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</si>
  <si>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</si>
  <si>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</si>
  <si>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</si>
  <si>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</si>
  <si>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</si>
  <si>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</si>
  <si>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</si>
  <si>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</si>
  <si>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</si>
  <si>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</si>
  <si>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</si>
  <si>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</si>
  <si>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</si>
  <si>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</si>
  <si>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</si>
  <si>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</si>
  <si>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</si>
  <si>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</si>
  <si>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</si>
  <si>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</si>
  <si>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</si>
  <si>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</si>
  <si>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</si>
  <si>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</si>
  <si>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</si>
  <si>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</si>
  <si>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</si>
  <si>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</si>
  <si>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</si>
  <si>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</si>
  <si>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</si>
  <si>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</si>
  <si>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</si>
  <si>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</si>
  <si>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</si>
  <si>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</si>
  <si>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</si>
  <si>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</si>
  <si>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</si>
  <si>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</si>
  <si>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</si>
  <si>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</si>
  <si>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</si>
  <si>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</si>
  <si>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</si>
  <si>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</si>
  <si>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</si>
  <si>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</si>
  <si>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</si>
  <si>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</si>
  <si>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</si>
  <si>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</si>
  <si>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</si>
  <si>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</si>
  <si>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</si>
  <si>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</si>
  <si>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</si>
  <si>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</si>
  <si>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</si>
  <si>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</si>
  <si>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</si>
  <si>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</si>
  <si>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</si>
  <si>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</si>
  <si>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</si>
  <si>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</si>
  <si>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</si>
  <si>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</si>
  <si>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</si>
  <si>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</si>
  <si>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</si>
  <si>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</si>
  <si>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</si>
  <si>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</si>
  <si>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</si>
  <si>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</si>
  <si>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</si>
  <si>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</si>
  <si>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</si>
  <si>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</si>
  <si>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</si>
  <si>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</si>
  <si>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</si>
  <si>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</si>
  <si>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</si>
  <si>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</si>
  <si>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</si>
  <si>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</si>
  <si>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</si>
  <si>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</si>
  <si>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</si>
  <si>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</si>
  <si>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</si>
  <si>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</si>
  <si>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</si>
  <si>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</si>
  <si>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</si>
  <si>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</si>
  <si>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</si>
  <si>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</si>
  <si>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</si>
  <si>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</si>
  <si>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</si>
  <si>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</si>
  <si>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</si>
  <si>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</si>
  <si>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</si>
  <si>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</si>
  <si>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</si>
  <si>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</si>
  <si>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</si>
  <si>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</si>
  <si>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</si>
  <si>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</si>
  <si>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</si>
  <si>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</si>
  <si>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</si>
  <si>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</si>
  <si>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</si>
  <si>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</si>
  <si>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</si>
  <si>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</si>
  <si>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</si>
  <si>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</si>
  <si>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</si>
  <si>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</si>
  <si>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</si>
  <si>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</si>
  <si>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</si>
  <si>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</si>
  <si>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</si>
  <si>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</si>
  <si>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</si>
  <si>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</si>
  <si>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</si>
  <si>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</si>
  <si>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</si>
  <si>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</si>
  <si>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</si>
  <si>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</si>
  <si>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</si>
  <si>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</si>
  <si>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</si>
  <si>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</si>
  <si>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</si>
  <si>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</si>
  <si>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</si>
  <si>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</si>
  <si>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</si>
  <si>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</si>
  <si>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</si>
  <si>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</si>
  <si>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</si>
  <si>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</si>
  <si>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</si>
  <si>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</si>
  <si>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</si>
  <si>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</si>
  <si>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</si>
  <si>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</si>
  <si>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</si>
  <si>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</si>
  <si>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</si>
  <si>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</si>
  <si>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</si>
  <si>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</si>
  <si>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</si>
  <si>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</si>
  <si>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</si>
  <si>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</si>
  <si>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</si>
  <si>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</si>
  <si>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</si>
  <si>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</si>
  <si>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</si>
  <si>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</si>
  <si>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</si>
  <si>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</si>
  <si>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</si>
  <si>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</si>
  <si>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</si>
  <si>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</si>
  <si>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</si>
  <si>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</si>
  <si>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</si>
  <si>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</si>
  <si>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</si>
  <si>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</si>
  <si>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</si>
  <si>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</si>
  <si>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</si>
  <si>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</si>
  <si>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</si>
  <si>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</si>
  <si>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</si>
  <si>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</si>
  <si>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</si>
  <si>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</si>
  <si>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</si>
  <si>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</si>
  <si>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</si>
  <si>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</si>
  <si>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</si>
  <si>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</si>
  <si>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</si>
  <si>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</si>
  <si>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</si>
  <si>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</si>
  <si>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</si>
  <si>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</si>
  <si>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</si>
  <si>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</si>
  <si>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</si>
  <si>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</si>
  <si>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</si>
  <si>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</si>
  <si>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</si>
  <si>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</si>
  <si>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</si>
  <si>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</si>
  <si>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</si>
  <si>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</si>
  <si>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</si>
  <si>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</si>
  <si>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</si>
  <si>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</si>
  <si>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</si>
  <si>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</si>
  <si>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</si>
  <si>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</si>
  <si>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</si>
  <si>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</si>
  <si>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</si>
  <si>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</si>
  <si>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</si>
  <si>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</si>
  <si>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</si>
  <si>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</si>
  <si>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</si>
  <si>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</si>
  <si>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</si>
  <si>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</si>
  <si>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</si>
  <si>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</si>
  <si>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</si>
  <si>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</si>
  <si>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</si>
  <si>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</si>
  <si>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</si>
  <si>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</si>
  <si>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</si>
  <si>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</si>
  <si>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</si>
  <si>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</si>
  <si>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</si>
  <si>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</si>
  <si>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</si>
  <si>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</si>
  <si>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</si>
  <si>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</si>
  <si>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</si>
  <si>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</si>
  <si>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</si>
  <si>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</si>
  <si>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</si>
  <si>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</si>
  <si>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</si>
  <si>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</si>
  <si>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</si>
  <si>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</si>
  <si>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</si>
  <si>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</si>
  <si>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</si>
  <si>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</si>
  <si>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</si>
  <si>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</si>
  <si>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</si>
  <si>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</si>
  <si>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</si>
  <si>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</si>
  <si>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</si>
  <si>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</si>
  <si>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</si>
  <si>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</si>
  <si>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</si>
  <si>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</si>
  <si>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</si>
  <si>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</si>
  <si>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</si>
  <si>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</si>
  <si>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</si>
  <si>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</si>
  <si>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</si>
  <si>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</si>
  <si>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</si>
  <si>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</si>
  <si>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</si>
  <si>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</si>
  <si>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</si>
  <si>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</si>
  <si>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</si>
  <si>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</si>
  <si>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</si>
  <si>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</si>
  <si>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</si>
  <si>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</si>
  <si>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</si>
  <si>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</si>
  <si>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</si>
  <si>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</si>
  <si>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</si>
  <si>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</si>
  <si>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</si>
  <si>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</si>
  <si>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</si>
  <si>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</si>
  <si>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</si>
  <si>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</si>
  <si>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</si>
  <si>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</si>
  <si>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</si>
  <si>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</si>
  <si>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</si>
  <si>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</si>
  <si>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</si>
  <si>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</si>
  <si>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</si>
  <si>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</si>
  <si>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</si>
  <si>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</si>
  <si>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</si>
  <si>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</si>
  <si>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</si>
  <si>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</si>
  <si>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</si>
  <si>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</si>
  <si>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</si>
  <si>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</si>
  <si>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</si>
  <si>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</si>
  <si>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</si>
  <si>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</si>
  <si>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</si>
  <si>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</si>
  <si>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</si>
  <si>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</si>
  <si>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</si>
  <si>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</si>
  <si>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</si>
  <si>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</si>
  <si>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</si>
  <si>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</si>
  <si>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</si>
  <si>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</si>
  <si>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</si>
  <si>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</si>
  <si>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</si>
  <si>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</si>
  <si>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</si>
  <si>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</si>
  <si>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</si>
  <si>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</si>
  <si>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</si>
  <si>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</si>
  <si>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</si>
  <si>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</si>
  <si>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</si>
  <si>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</si>
  <si>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</si>
  <si>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</si>
  <si>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</si>
  <si>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</si>
  <si>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</si>
  <si>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</si>
  <si>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</si>
  <si>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</si>
  <si>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</si>
  <si>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</si>
  <si>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</si>
  <si>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</si>
  <si>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</si>
  <si>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</si>
  <si>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</si>
  <si>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</si>
  <si>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</si>
  <si>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</si>
  <si>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</si>
  <si>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</si>
  <si>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</si>
  <si>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</si>
  <si>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</si>
  <si>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</si>
  <si>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</si>
  <si>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</si>
  <si>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</si>
  <si>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</si>
  <si>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</si>
  <si>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</si>
  <si>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</si>
  <si>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</si>
  <si>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</si>
  <si>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</si>
  <si>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</si>
  <si>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</si>
  <si>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</si>
  <si>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</si>
  <si>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</si>
  <si>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</si>
  <si>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</si>
  <si>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</si>
  <si>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</si>
  <si>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</si>
  <si>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</si>
  <si>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</si>
  <si>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</si>
  <si>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</si>
  <si>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</si>
  <si>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</si>
  <si>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</si>
  <si>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</si>
  <si>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</si>
  <si>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</si>
  <si>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</si>
  <si>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</si>
  <si>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</si>
  <si>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</si>
  <si>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</si>
  <si>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</si>
  <si>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</si>
  <si>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</si>
  <si>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</si>
  <si>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</si>
  <si>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</si>
  <si>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</si>
  <si>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</si>
  <si>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</si>
  <si>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</si>
  <si>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</si>
  <si>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</si>
  <si>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</si>
  <si>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</si>
  <si>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</si>
  <si>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</si>
  <si>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</si>
  <si>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</si>
  <si>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</si>
  <si>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</si>
  <si>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</si>
  <si>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</si>
  <si>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</si>
  <si>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</si>
  <si>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</si>
  <si>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</si>
  <si>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</si>
  <si>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</si>
  <si>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</si>
  <si>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</si>
  <si>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</si>
  <si>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</si>
  <si>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</si>
  <si>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</si>
  <si>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</si>
  <si>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</si>
  <si>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</si>
  <si>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</si>
  <si>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</si>
  <si>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</si>
  <si>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</si>
  <si>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</si>
  <si>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</si>
  <si>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</si>
  <si>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</si>
  <si>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</si>
  <si>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</si>
  <si>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</si>
  <si>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</si>
  <si>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</si>
  <si>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</si>
  <si>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</si>
  <si>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</si>
  <si>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</si>
  <si>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</si>
  <si>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</si>
  <si>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</si>
  <si>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</si>
  <si>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</si>
  <si>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</si>
  <si>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</si>
  <si>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</si>
  <si>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</si>
  <si>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</si>
  <si>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</si>
  <si>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</si>
  <si>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</si>
  <si>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</si>
  <si>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</si>
  <si>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</si>
  <si>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</si>
  <si>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</si>
  <si>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</si>
  <si>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</si>
  <si>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</si>
  <si>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</si>
  <si>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</si>
  <si>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</si>
  <si>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</si>
  <si>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</si>
  <si>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</si>
  <si>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</si>
  <si>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</si>
  <si>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</si>
  <si>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</si>
  <si>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</si>
  <si>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</si>
  <si>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</si>
  <si>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</si>
  <si>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</si>
  <si>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</si>
  <si>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</si>
  <si>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</si>
  <si>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</si>
  <si>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</si>
  <si>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</si>
  <si>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</si>
  <si>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</si>
  <si>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</si>
  <si>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</si>
  <si>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</si>
  <si>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</si>
  <si>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</si>
  <si>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</si>
  <si>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</si>
  <si>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</si>
  <si>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</si>
  <si>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</si>
  <si>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</si>
  <si>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</si>
  <si>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</si>
  <si>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</si>
  <si>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</si>
  <si>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</si>
  <si>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</si>
  <si>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</si>
  <si>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</si>
  <si>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</si>
  <si>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</si>
  <si>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</si>
  <si>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</si>
  <si>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</si>
  <si>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</si>
  <si>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</si>
  <si>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</si>
  <si>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</si>
  <si>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</si>
  <si>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</si>
  <si>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</si>
  <si>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</si>
  <si>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</si>
  <si>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</si>
  <si>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</si>
  <si>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</si>
  <si>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</si>
  <si>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</si>
  <si>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</si>
  <si>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</si>
  <si>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</si>
  <si>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</si>
  <si>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</si>
  <si>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</si>
  <si>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</si>
  <si>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</si>
  <si>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</si>
  <si>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</si>
  <si>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</si>
  <si>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</si>
  <si>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</si>
  <si>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</si>
  <si>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</si>
  <si>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</si>
  <si>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</si>
  <si>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</si>
  <si>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</si>
  <si>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</si>
  <si>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</si>
  <si>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</si>
  <si>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</si>
  <si>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</si>
  <si>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</si>
  <si>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</si>
  <si>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</si>
  <si>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</si>
  <si>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</si>
  <si>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</si>
  <si>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</si>
  <si>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</si>
  <si>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</si>
  <si>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</si>
  <si>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</si>
  <si>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</si>
  <si>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</si>
  <si>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</si>
  <si>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</si>
  <si>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</si>
  <si>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</si>
  <si>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</si>
  <si>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</si>
  <si>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</si>
  <si>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</si>
  <si>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</si>
  <si>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</si>
  <si>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</si>
  <si>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</si>
  <si>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</si>
  <si>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</si>
  <si>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</si>
  <si>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</si>
  <si>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</si>
  <si>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</si>
  <si>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</si>
  <si>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</si>
  <si>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</si>
  <si>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</si>
  <si>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</si>
  <si>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</si>
  <si>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</si>
  <si>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</si>
  <si>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</si>
  <si>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</si>
  <si>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</si>
  <si>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</si>
  <si>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</si>
  <si>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</si>
  <si>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</si>
  <si>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</si>
  <si>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</si>
  <si>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</si>
  <si>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</si>
  <si>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</si>
  <si>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</si>
  <si>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</si>
  <si>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</si>
  <si>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</si>
  <si>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</si>
  <si>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</si>
  <si>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</si>
  <si>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</si>
  <si>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</si>
  <si>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</si>
  <si>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</si>
  <si>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</si>
  <si>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</si>
  <si>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</si>
  <si>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</si>
  <si>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</si>
  <si>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</si>
  <si>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</si>
  <si>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</si>
  <si>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</si>
  <si>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</si>
  <si>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</si>
  <si>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</si>
  <si>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</si>
  <si>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</si>
  <si>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</si>
  <si>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</si>
  <si>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</si>
  <si>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</si>
  <si>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</si>
  <si>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</si>
  <si>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</si>
  <si>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</si>
  <si>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</si>
  <si>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</si>
  <si>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</si>
  <si>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</si>
  <si>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</si>
  <si>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</si>
  <si>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</si>
  <si>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</si>
  <si>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</si>
  <si>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</si>
  <si>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</si>
  <si>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</si>
  <si>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</si>
  <si>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</si>
  <si>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</si>
  <si>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</si>
  <si>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</si>
  <si>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</si>
  <si>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</si>
  <si>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</si>
  <si>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</si>
  <si>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</si>
  <si>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</si>
  <si>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</si>
  <si>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</si>
  <si>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</si>
  <si>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</si>
  <si>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</si>
  <si>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</si>
  <si>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</si>
  <si>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</si>
  <si>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</si>
  <si>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</si>
  <si>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</si>
  <si>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</si>
  <si>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</si>
  <si>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</si>
  <si>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</si>
  <si>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</si>
  <si>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</si>
  <si>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</si>
  <si>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</si>
  <si>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</si>
  <si>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</si>
  <si>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</si>
  <si>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</si>
  <si>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</si>
  <si>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</si>
  <si>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</si>
  <si>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</si>
  <si>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</si>
  <si>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</si>
  <si>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</si>
  <si>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</si>
  <si>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</si>
  <si>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</si>
  <si>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</si>
  <si>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</si>
  <si>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</si>
  <si>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</si>
  <si>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</si>
  <si>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</si>
  <si>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</si>
  <si>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</si>
  <si>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</si>
  <si>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</si>
  <si>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</si>
  <si>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</si>
  <si>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</si>
  <si>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</si>
  <si>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</si>
  <si>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</si>
  <si>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</si>
  <si>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</si>
  <si>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</si>
  <si>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</si>
  <si>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</si>
  <si>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</si>
  <si>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</si>
  <si>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</si>
  <si>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</si>
  <si>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</si>
  <si>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</si>
  <si>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</si>
  <si>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</si>
  <si>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</si>
  <si>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</si>
  <si>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</si>
  <si>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</si>
  <si>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</si>
  <si>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</si>
  <si>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</si>
  <si>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</si>
  <si>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</si>
  <si>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</si>
  <si>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</si>
  <si>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</si>
  <si>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</si>
  <si>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</si>
  <si>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</si>
  <si>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</si>
  <si>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</si>
  <si>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</si>
  <si>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</si>
  <si>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</si>
  <si>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</si>
  <si>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</si>
  <si>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</si>
  <si>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</si>
  <si>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</si>
  <si>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</si>
  <si>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</si>
  <si>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</si>
  <si>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</si>
  <si>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</si>
  <si>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</si>
  <si>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</si>
  <si>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</si>
  <si>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</si>
  <si>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</si>
  <si>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</si>
  <si>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</si>
  <si>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</si>
  <si>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</si>
  <si>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</si>
  <si>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</si>
  <si>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</si>
  <si>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</si>
  <si>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</si>
  <si>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</si>
  <si>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</si>
  <si>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</si>
  <si>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</si>
  <si>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</si>
  <si>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</si>
  <si>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</si>
  <si>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</si>
  <si>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</si>
  <si>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</si>
  <si>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</si>
  <si>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</si>
  <si>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</si>
  <si>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</si>
  <si>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</si>
  <si>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</si>
  <si>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</si>
  <si>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</si>
  <si>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</si>
  <si>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</si>
  <si>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</si>
  <si>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</si>
  <si>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</si>
  <si>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</si>
  <si>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</si>
  <si>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</si>
  <si>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</si>
  <si>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</si>
  <si>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</si>
  <si>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</si>
  <si>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</si>
  <si>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</si>
  <si>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</si>
  <si>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</si>
  <si>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</si>
  <si>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</si>
  <si>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</si>
  <si>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</si>
  <si>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</si>
  <si>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</si>
  <si>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</si>
  <si>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</si>
  <si>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</si>
  <si>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</si>
  <si>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</si>
  <si>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</si>
  <si>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</si>
  <si>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</si>
  <si>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</si>
  <si>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</si>
  <si>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</si>
  <si>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</si>
  <si>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</si>
  <si>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</si>
  <si>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</si>
  <si>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</si>
  <si>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</si>
  <si>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</si>
  <si>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</si>
  <si>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</si>
  <si>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</si>
  <si>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</si>
  <si>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</si>
  <si>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</si>
  <si>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</si>
  <si>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</si>
  <si>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</si>
  <si>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</si>
  <si>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</si>
  <si>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</si>
  <si>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</si>
  <si>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</si>
  <si>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</si>
  <si>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</si>
  <si>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</si>
  <si>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</si>
  <si>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</si>
  <si>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</si>
  <si>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</si>
  <si>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</si>
  <si>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</si>
  <si>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</si>
  <si>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</si>
  <si>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</si>
  <si>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</si>
  <si>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</si>
  <si>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</si>
  <si>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</si>
  <si>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</si>
  <si>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</si>
  <si>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</si>
  <si>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</si>
  <si>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</si>
  <si>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</si>
  <si>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</si>
  <si>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</si>
  <si>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</si>
  <si>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</si>
  <si>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</si>
  <si>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</si>
  <si>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</si>
  <si>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</si>
  <si>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</si>
  <si>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</si>
  <si>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</si>
  <si>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</si>
  <si>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</si>
  <si>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</si>
  <si>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</si>
  <si>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</si>
  <si>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</si>
  <si>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</si>
  <si>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</si>
  <si>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</si>
  <si>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</si>
  <si>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</si>
  <si>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</si>
  <si>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</si>
  <si>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</si>
  <si>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</si>
  <si>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</si>
  <si>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</si>
  <si>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</si>
  <si>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</si>
  <si>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</si>
  <si>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</si>
  <si>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</si>
  <si>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</si>
  <si>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</si>
  <si>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</si>
  <si>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</si>
  <si>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</si>
  <si>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</si>
  <si>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</si>
  <si>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</si>
  <si>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</si>
  <si>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</si>
  <si>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</si>
  <si>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</si>
  <si>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</si>
  <si>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</si>
  <si>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</si>
  <si>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</si>
  <si>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</si>
  <si>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</si>
  <si>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</si>
  <si>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</si>
  <si>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</si>
  <si>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</si>
  <si>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</si>
  <si>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</si>
  <si>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</si>
  <si>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</si>
  <si>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</si>
  <si>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</si>
  <si>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</si>
  <si>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</si>
  <si>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</si>
  <si>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</si>
  <si>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</si>
  <si>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</si>
  <si>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</si>
  <si>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</si>
  <si>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</si>
  <si>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</si>
  <si>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</si>
  <si>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</si>
  <si>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</si>
  <si>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</si>
  <si>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</si>
  <si>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</si>
  <si>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</si>
  <si>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</si>
  <si>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</si>
  <si>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</si>
  <si>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</si>
  <si>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</si>
  <si>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</si>
  <si>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</si>
  <si>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</si>
  <si>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</si>
  <si>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</si>
  <si>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</si>
  <si>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</si>
  <si>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</si>
  <si>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</si>
  <si>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</si>
  <si>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</si>
  <si>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</si>
  <si>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</si>
  <si>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</si>
  <si>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</si>
  <si>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</si>
  <si>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</si>
  <si>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</si>
  <si>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</si>
  <si>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</si>
  <si>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</si>
  <si>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</si>
  <si>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</si>
  <si>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</si>
  <si>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</si>
  <si>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</si>
  <si>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</si>
  <si>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</si>
  <si>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</si>
  <si>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</si>
  <si>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</si>
  <si>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</si>
  <si>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</si>
  <si>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</si>
  <si>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</si>
  <si>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</si>
  <si>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</si>
  <si>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</si>
  <si>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</si>
  <si>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</si>
  <si>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</si>
  <si>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</si>
  <si>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</si>
  <si>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</si>
  <si>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</si>
  <si>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</si>
  <si>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</si>
  <si>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</si>
  <si>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</si>
  <si>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</si>
  <si>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</si>
  <si>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</si>
  <si>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</si>
  <si>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</si>
  <si>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</si>
  <si>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</si>
  <si>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</si>
  <si>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</si>
  <si>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</si>
  <si>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</si>
  <si>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</si>
  <si>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</si>
  <si>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</si>
  <si>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</si>
  <si>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</si>
  <si>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</si>
  <si>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</si>
  <si>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</si>
  <si>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</si>
  <si>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</si>
  <si>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</si>
  <si>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</si>
  <si>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</si>
  <si>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</si>
  <si>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</si>
  <si>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</si>
  <si>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</si>
  <si>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</si>
  <si>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</si>
  <si>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</si>
  <si>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</si>
  <si>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</si>
  <si>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</si>
  <si>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</si>
  <si>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</si>
  <si>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</si>
  <si>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</si>
  <si>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</si>
  <si>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</si>
  <si>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</si>
  <si>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</si>
  <si>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</si>
  <si>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</si>
  <si>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</si>
  <si>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</si>
  <si>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</si>
  <si>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</si>
  <si>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</si>
  <si>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</si>
  <si>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</si>
  <si>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</si>
  <si>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</si>
  <si>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</si>
  <si>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</si>
  <si>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</si>
  <si>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</si>
  <si>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</si>
  <si>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</si>
  <si>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</si>
  <si>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</si>
  <si>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</si>
  <si>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</si>
  <si>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</si>
  <si>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</si>
  <si>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</si>
  <si>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</si>
  <si>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</si>
  <si>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</si>
  <si>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</si>
  <si>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</si>
  <si>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</si>
  <si>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</si>
  <si>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</si>
  <si>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</si>
  <si>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</si>
  <si>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</si>
  <si>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</si>
  <si>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</si>
  <si>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</si>
  <si>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</si>
  <si>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</si>
  <si>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</si>
  <si>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</si>
  <si>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</si>
  <si>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</si>
  <si>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</si>
  <si>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</si>
  <si>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</si>
  <si>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</si>
  <si>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</si>
  <si>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</si>
  <si>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</si>
  <si>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</si>
  <si>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</si>
  <si>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</si>
  <si>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</si>
  <si>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</si>
  <si>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</si>
  <si>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</si>
  <si>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</si>
  <si>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</si>
  <si>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</si>
  <si>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</si>
  <si>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</si>
  <si>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</si>
  <si>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</si>
  <si>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</si>
  <si>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</si>
  <si>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</si>
  <si>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</si>
  <si>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</si>
  <si>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</si>
  <si>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</si>
  <si>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</si>
  <si>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</si>
  <si>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</si>
  <si>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</si>
  <si>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</si>
  <si>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</si>
  <si>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</si>
  <si>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</si>
  <si>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</si>
  <si>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</si>
  <si>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</si>
  <si>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</si>
  <si>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</si>
  <si>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</si>
  <si>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</si>
  <si>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</si>
  <si>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</si>
  <si>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</si>
  <si>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</si>
  <si>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</si>
  <si>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</si>
  <si>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</si>
  <si>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</si>
  <si>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</si>
  <si>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</si>
  <si>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</si>
  <si>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</si>
  <si>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</si>
  <si>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</si>
  <si>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</si>
  <si>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</si>
  <si>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</si>
  <si>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</si>
  <si>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</si>
  <si>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</si>
  <si>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</si>
  <si>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</si>
  <si>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</si>
  <si>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</si>
  <si>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</si>
  <si>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</si>
  <si>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</si>
  <si>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</si>
  <si>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</si>
  <si>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</si>
  <si>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</si>
  <si>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</si>
  <si>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</si>
  <si>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</si>
  <si>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</si>
  <si>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</si>
  <si>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</si>
  <si>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</si>
  <si>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</si>
  <si>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</si>
  <si>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</si>
  <si>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</si>
  <si>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</si>
  <si>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</si>
  <si>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</si>
  <si>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</si>
  <si>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</si>
  <si>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</si>
  <si>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</si>
  <si>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</si>
  <si>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</si>
  <si>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</si>
  <si>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</si>
  <si>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</si>
  <si>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</si>
  <si>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</si>
  <si>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</si>
  <si>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</si>
  <si>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</si>
  <si>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</si>
  <si>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</si>
  <si>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</si>
  <si>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</si>
  <si>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</si>
  <si>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</si>
  <si>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</si>
  <si>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</si>
  <si>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</si>
  <si>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</si>
  <si>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</si>
  <si>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</si>
  <si>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</si>
  <si>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</si>
  <si>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</si>
  <si>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</si>
  <si>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</si>
  <si>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</si>
  <si>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</si>
  <si>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</si>
  <si>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</si>
  <si>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</si>
  <si>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</si>
  <si>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</si>
  <si>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</si>
  <si>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</si>
  <si>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</si>
  <si>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</si>
  <si>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</si>
  <si>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</si>
  <si>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</si>
  <si>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</si>
  <si>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</si>
  <si>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</si>
  <si>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</si>
  <si>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</si>
  <si>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</si>
  <si>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</si>
  <si>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</si>
  <si>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</si>
  <si>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</si>
  <si>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</si>
  <si>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</si>
  <si>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</si>
  <si>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</si>
  <si>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</si>
  <si>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</si>
  <si>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</si>
  <si>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</si>
  <si>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</si>
  <si>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</si>
  <si>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</si>
  <si>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</si>
  <si>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</si>
  <si>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</si>
  <si>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</si>
  <si>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</si>
  <si>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</si>
  <si>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</si>
  <si>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</si>
  <si>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</si>
  <si>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</si>
  <si>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</si>
  <si>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</si>
  <si>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</si>
  <si>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</si>
  <si>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</si>
  <si>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</si>
  <si>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</si>
  <si>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</si>
  <si>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</si>
  <si>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</si>
  <si>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</si>
  <si>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</si>
  <si>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</si>
  <si>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</si>
  <si>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</si>
  <si>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</si>
  <si>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</si>
  <si>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</si>
  <si>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</si>
  <si>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</si>
  <si>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</si>
  <si>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</si>
  <si>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</si>
  <si>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</si>
  <si>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</si>
  <si>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</si>
  <si>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</si>
  <si>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</si>
  <si>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</si>
  <si>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</si>
  <si>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</si>
  <si>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</si>
  <si>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</si>
  <si>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</si>
  <si>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</si>
  <si>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</si>
  <si>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</si>
  <si>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</si>
  <si>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</si>
  <si>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</si>
  <si>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</si>
  <si>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</si>
  <si>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</si>
  <si>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</si>
  <si>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</si>
  <si>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</si>
  <si>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</si>
  <si>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</si>
  <si>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</si>
  <si>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</si>
  <si>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</si>
  <si>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</si>
  <si>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</si>
  <si>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</si>
  <si>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</si>
  <si>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</si>
  <si>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</si>
  <si>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</si>
  <si>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</si>
  <si>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</si>
  <si>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</si>
  <si>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</si>
  <si>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</si>
  <si>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</si>
  <si>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</si>
  <si>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</si>
  <si>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</si>
  <si>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</si>
  <si>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</si>
  <si>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</si>
  <si>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</si>
  <si>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</si>
  <si>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</si>
  <si>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</si>
  <si>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</si>
  <si>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</si>
  <si>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</si>
  <si>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</si>
  <si>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</si>
  <si>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</si>
  <si>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</si>
  <si>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</si>
  <si>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</si>
  <si>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</si>
  <si>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</si>
  <si>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</si>
  <si>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</si>
  <si>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</si>
  <si>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</si>
  <si>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</si>
  <si>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</si>
  <si>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</si>
  <si>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</si>
  <si>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</si>
  <si>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</si>
  <si>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</si>
  <si>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</si>
  <si>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</si>
  <si>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</si>
  <si>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</si>
  <si>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</si>
  <si>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</si>
  <si>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</si>
  <si>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</si>
  <si>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</si>
  <si>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</si>
  <si>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</si>
  <si>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</si>
  <si>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</si>
  <si>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</si>
  <si>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</si>
  <si>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</si>
  <si>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</si>
  <si>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</si>
  <si>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</si>
  <si>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</si>
  <si>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</si>
  <si>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</si>
  <si>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</si>
  <si>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</si>
  <si>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</si>
  <si>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</si>
  <si>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</si>
  <si>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</si>
  <si>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</si>
  <si>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</si>
  <si>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</si>
  <si>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</si>
  <si>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</si>
  <si>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</si>
  <si>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</si>
  <si>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</si>
  <si>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</si>
  <si>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</si>
  <si>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</si>
  <si>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</si>
  <si>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</si>
  <si>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</si>
  <si>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</si>
  <si>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</si>
  <si>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</si>
  <si>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</si>
  <si>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</si>
  <si>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</si>
  <si>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</si>
  <si>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</si>
  <si>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</si>
  <si>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</si>
  <si>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</si>
  <si>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</si>
  <si>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</si>
  <si>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</si>
  <si>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</si>
  <si>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</si>
  <si>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</si>
  <si>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</si>
  <si>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</si>
  <si>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</si>
  <si>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</si>
  <si>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</si>
  <si>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</si>
  <si>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</si>
  <si>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</si>
  <si>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</si>
  <si>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</si>
  <si>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</si>
  <si>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</si>
  <si>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</si>
  <si>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</si>
  <si>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</si>
  <si>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</si>
  <si>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</si>
  <si>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</si>
  <si>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</si>
  <si>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</si>
  <si>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</si>
  <si>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</si>
  <si>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</si>
  <si>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</si>
  <si>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</si>
  <si>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</si>
  <si>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</si>
  <si>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</si>
  <si>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</si>
  <si>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</si>
  <si>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</si>
  <si>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</si>
  <si>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</si>
  <si>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</si>
  <si>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</si>
  <si>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</si>
  <si>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</si>
  <si>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</si>
  <si>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</si>
  <si>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</si>
  <si>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</si>
  <si>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</si>
  <si>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</si>
  <si>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</si>
  <si>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</si>
  <si>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</si>
  <si>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</si>
  <si>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</si>
  <si>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</si>
  <si>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</si>
  <si>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</si>
  <si>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</si>
  <si>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</si>
  <si>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</si>
  <si>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</si>
  <si>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</si>
  <si>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</si>
  <si>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</si>
  <si>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</si>
  <si>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</si>
  <si>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</si>
  <si>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</si>
  <si>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</si>
  <si>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</si>
  <si>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</si>
  <si>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</si>
  <si>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</si>
  <si>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</si>
  <si>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</si>
  <si>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</si>
  <si>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</si>
  <si>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</si>
  <si>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</si>
  <si>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</si>
  <si>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</si>
  <si>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</si>
  <si>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</si>
  <si>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</si>
  <si>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</si>
  <si>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</si>
  <si>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</si>
  <si>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</si>
  <si>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</si>
  <si>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</si>
  <si>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</si>
  <si>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</si>
  <si>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</si>
  <si>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</si>
  <si>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</si>
  <si>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</si>
  <si>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</si>
  <si>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</si>
  <si>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</si>
  <si>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</si>
  <si>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</si>
  <si>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</si>
  <si>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</si>
  <si>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</si>
  <si>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</si>
  <si>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</si>
  <si>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</si>
  <si>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</si>
  <si>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</si>
  <si>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</si>
  <si>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</si>
  <si>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</si>
  <si>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</si>
  <si>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</si>
  <si>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</si>
  <si>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</si>
  <si>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</si>
  <si>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</si>
  <si>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</si>
  <si>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</si>
  <si>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</si>
  <si>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</si>
  <si>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</si>
  <si>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</si>
  <si>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</si>
  <si>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</si>
  <si>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</si>
  <si>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</si>
  <si>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</si>
  <si>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</si>
  <si>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</si>
  <si>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</si>
  <si>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</si>
  <si>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</si>
  <si>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</si>
  <si>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</si>
  <si>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</si>
  <si>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</si>
  <si>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</si>
  <si>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</si>
  <si>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</si>
  <si>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</si>
  <si>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</si>
  <si>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</si>
  <si>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</si>
  <si>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</si>
  <si>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</si>
  <si>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</si>
  <si>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</si>
  <si>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</si>
  <si>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</si>
  <si>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</si>
  <si>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</si>
  <si>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</si>
  <si>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</si>
  <si>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</si>
  <si>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</si>
  <si>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</si>
  <si>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</si>
  <si>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</si>
  <si>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</si>
  <si>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</si>
  <si>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</si>
  <si>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</si>
  <si>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</si>
  <si>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</si>
  <si>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</si>
  <si>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</si>
  <si>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</si>
  <si>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</si>
  <si>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</si>
  <si>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</si>
  <si>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</si>
  <si>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</si>
  <si>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</si>
  <si>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</si>
  <si>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</si>
  <si>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</si>
  <si>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</si>
  <si>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</si>
  <si>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</si>
  <si>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</si>
  <si>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</si>
  <si>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</si>
  <si>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</si>
  <si>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</si>
  <si>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</si>
  <si>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</si>
  <si>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</si>
  <si>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</si>
  <si>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</si>
  <si>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</si>
  <si>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</si>
  <si>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</si>
  <si>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</si>
  <si>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</si>
  <si>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</si>
  <si>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</si>
  <si>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</si>
  <si>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</si>
  <si>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</si>
  <si>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</si>
  <si>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</si>
  <si>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</si>
  <si>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</si>
  <si>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</si>
  <si>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</si>
  <si>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</si>
  <si>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</si>
  <si>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</si>
  <si>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</si>
  <si>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</si>
  <si>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</si>
  <si>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</si>
  <si>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</si>
  <si>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</si>
  <si>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</si>
  <si>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</si>
  <si>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</si>
  <si>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</si>
  <si>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</si>
  <si>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</si>
  <si>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</si>
  <si>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</si>
  <si>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</si>
  <si>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</si>
  <si>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</si>
  <si>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</si>
  <si>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</si>
  <si>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</si>
  <si>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</si>
  <si>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</si>
  <si>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</si>
  <si>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</si>
  <si>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</si>
  <si>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</si>
  <si>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</si>
  <si>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</si>
  <si>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</si>
  <si>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</si>
  <si>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</si>
  <si>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</si>
  <si>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</si>
  <si>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</si>
  <si>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</si>
  <si>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</si>
  <si>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</si>
  <si>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</si>
  <si>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</si>
  <si>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</si>
  <si>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</si>
  <si>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</si>
  <si>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</si>
  <si>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</si>
  <si>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</si>
  <si>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</si>
  <si>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</si>
  <si>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</si>
  <si>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</si>
  <si>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</si>
  <si>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</si>
  <si>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</si>
  <si>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</si>
  <si>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</si>
  <si>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</si>
  <si>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</si>
  <si>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</si>
  <si>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</si>
  <si>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</si>
  <si>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</si>
  <si>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</si>
  <si>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</si>
  <si>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</si>
  <si>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</si>
  <si>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</si>
  <si>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</si>
  <si>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</si>
  <si>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</si>
  <si>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</si>
  <si>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</si>
  <si>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</si>
  <si>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</si>
  <si>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</si>
  <si>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</si>
  <si>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</si>
  <si>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</si>
  <si>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</si>
  <si>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</si>
  <si>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</si>
  <si>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</si>
  <si>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</si>
  <si>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</si>
  <si>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</si>
  <si>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</si>
  <si>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</si>
  <si>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</si>
  <si>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</si>
  <si>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</si>
  <si>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</si>
  <si>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</si>
  <si>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</si>
  <si>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</si>
  <si>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</si>
  <si>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</si>
  <si>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</si>
  <si>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</si>
  <si>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</si>
  <si>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</si>
  <si>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</si>
  <si>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</si>
  <si>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</si>
  <si>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</si>
  <si>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</si>
  <si>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</si>
  <si>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</si>
  <si>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</si>
  <si>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</si>
  <si>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</si>
  <si>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</si>
  <si>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</si>
  <si>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</si>
  <si>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</si>
  <si>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</si>
  <si>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</si>
  <si>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</si>
  <si>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</si>
  <si>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</si>
  <si>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</si>
  <si>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</si>
  <si>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</si>
  <si>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</si>
  <si>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</si>
  <si>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</si>
  <si>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</si>
  <si>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</si>
  <si>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</si>
  <si>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</si>
  <si>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</si>
  <si>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</si>
  <si>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</si>
  <si>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</si>
  <si>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</si>
  <si>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</si>
  <si>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</si>
  <si>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</si>
  <si>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</si>
  <si>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</si>
  <si>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</si>
  <si>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</si>
  <si>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</si>
  <si>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</si>
  <si>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</si>
  <si>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</si>
  <si>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</si>
  <si>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</si>
  <si>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</si>
  <si>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</si>
  <si>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</si>
  <si>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</si>
  <si>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</si>
  <si>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</si>
  <si>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</si>
  <si>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</si>
  <si>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</si>
  <si>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</si>
  <si>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</si>
  <si>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</si>
  <si>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</si>
  <si>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</si>
  <si>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</si>
  <si>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</si>
  <si>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</si>
  <si>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</si>
  <si>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</si>
  <si>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</si>
  <si>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</si>
  <si>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</si>
  <si>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</si>
  <si>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</si>
  <si>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</si>
  <si>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</si>
  <si>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</si>
  <si>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</si>
  <si>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</si>
  <si>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</si>
  <si>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</si>
  <si>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</si>
  <si>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</si>
  <si>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</si>
  <si>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</si>
  <si>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</si>
  <si>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</si>
  <si>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</si>
  <si>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</si>
  <si>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</si>
  <si>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</si>
  <si>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</si>
  <si>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</si>
  <si>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</si>
  <si>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</si>
  <si>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</si>
  <si>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</si>
  <si>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</si>
  <si>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</si>
  <si>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</si>
  <si>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</si>
  <si>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</si>
  <si>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</si>
  <si>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</si>
  <si>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</si>
  <si>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</si>
  <si>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</si>
  <si>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</si>
  <si>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</si>
  <si>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</si>
  <si>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</si>
  <si>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</si>
  <si>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</si>
  <si>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</si>
  <si>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</si>
  <si>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</si>
  <si>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</si>
  <si>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</si>
  <si>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</si>
  <si>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</si>
  <si>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</si>
  <si>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</si>
  <si>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</si>
  <si>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</si>
  <si>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</si>
  <si>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</si>
  <si>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</si>
  <si>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</si>
  <si>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</si>
  <si>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</si>
  <si>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</si>
  <si>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</si>
  <si>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</si>
  <si>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</si>
  <si>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</si>
  <si>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</si>
  <si>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</si>
  <si>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</si>
  <si>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</si>
  <si>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</si>
  <si>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</si>
  <si>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</si>
  <si>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</si>
  <si>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</si>
  <si>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</si>
  <si>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</si>
  <si>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</si>
  <si>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</si>
  <si>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</si>
  <si>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</si>
  <si>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</si>
  <si>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</si>
  <si>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</si>
  <si>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</si>
  <si>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</si>
  <si>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</si>
  <si>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</si>
  <si>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</si>
  <si>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</si>
  <si>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</si>
  <si>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</si>
  <si>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</si>
  <si>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</si>
  <si>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</si>
  <si>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</si>
  <si>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</si>
  <si>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</si>
  <si>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</si>
  <si>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</si>
  <si>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</si>
  <si>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</si>
  <si>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</si>
  <si>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</si>
  <si>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</si>
  <si>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</si>
  <si>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</si>
  <si>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</si>
  <si>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</si>
  <si>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</si>
  <si>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</si>
  <si>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</si>
  <si>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</si>
  <si>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</si>
  <si>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</si>
  <si>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</si>
  <si>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</si>
  <si>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</si>
  <si>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</si>
  <si>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</si>
  <si>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</si>
  <si>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</si>
  <si>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</si>
  <si>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</si>
  <si>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</si>
  <si>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</si>
  <si>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</si>
  <si>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</si>
  <si>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</si>
  <si>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</si>
  <si>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</si>
  <si>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</si>
  <si>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</si>
  <si>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</si>
  <si>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</si>
  <si>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</si>
  <si>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</si>
  <si>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</si>
  <si>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</si>
  <si>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</si>
  <si>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</si>
  <si>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</si>
  <si>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</si>
  <si>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</si>
  <si>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</si>
  <si>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</si>
  <si>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</si>
  <si>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</si>
  <si>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</si>
  <si>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</si>
  <si>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</si>
  <si>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</si>
  <si>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</si>
  <si>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</si>
  <si>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</si>
  <si>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</si>
  <si>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</si>
  <si>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</si>
  <si>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</si>
  <si>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</si>
  <si>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</si>
  <si>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</si>
  <si>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</si>
  <si>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</si>
  <si>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</si>
  <si>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</si>
  <si>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</si>
  <si>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</si>
  <si>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</si>
  <si>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</si>
  <si>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</si>
  <si>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</si>
  <si>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</si>
  <si>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</si>
  <si>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</si>
  <si>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</si>
  <si>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</si>
  <si>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</si>
  <si>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</si>
  <si>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</si>
  <si>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</si>
  <si>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</si>
  <si>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</si>
  <si>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</si>
  <si>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</si>
  <si>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</si>
  <si>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</si>
  <si>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</si>
  <si>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</si>
  <si>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</si>
  <si>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</si>
  <si>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</si>
  <si>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</si>
  <si>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</si>
  <si>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</si>
  <si>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</si>
  <si>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</si>
  <si>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</si>
  <si>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</si>
  <si>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</si>
  <si>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</si>
  <si>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</si>
  <si>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</si>
  <si>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</si>
  <si>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</si>
  <si>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</si>
  <si>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</si>
  <si>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</si>
  <si>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</si>
  <si>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</si>
  <si>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</si>
  <si>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</si>
  <si>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</si>
  <si>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</si>
  <si>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</si>
  <si>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</si>
  <si>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</si>
  <si>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</si>
  <si>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</si>
  <si>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</si>
  <si>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</si>
  <si>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</si>
  <si>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</si>
  <si>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</si>
  <si>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</si>
  <si>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</si>
  <si>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</si>
  <si>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</si>
  <si>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</si>
  <si>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</si>
  <si>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</si>
  <si>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</si>
  <si>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</si>
  <si>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</si>
  <si>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</si>
  <si>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</si>
  <si>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</si>
  <si>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</si>
  <si>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</si>
  <si>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</si>
  <si>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</si>
  <si>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</si>
  <si>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</si>
  <si>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</si>
  <si>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</si>
  <si>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</si>
  <si>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</si>
  <si>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</si>
  <si>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</si>
  <si>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</si>
  <si>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</si>
  <si>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</si>
  <si>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</si>
  <si>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</si>
  <si>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</si>
  <si>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</si>
  <si>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</si>
  <si>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</si>
  <si>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</si>
  <si>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</si>
  <si>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</si>
  <si>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</si>
  <si>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</si>
  <si>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</si>
  <si>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</si>
  <si>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</si>
  <si>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</si>
  <si>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</si>
  <si>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</si>
  <si>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</si>
  <si>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</si>
  <si>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</si>
  <si>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</si>
  <si>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</si>
  <si>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</si>
  <si>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</si>
  <si>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</si>
  <si>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</si>
  <si>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</si>
  <si>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</si>
  <si>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</si>
  <si>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</si>
  <si>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</si>
  <si>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</si>
  <si>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</si>
  <si>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</si>
  <si>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</si>
  <si>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</si>
  <si>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</si>
  <si>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</si>
  <si>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</si>
  <si>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</si>
  <si>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</si>
  <si>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</si>
  <si>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</si>
  <si>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</si>
  <si>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</si>
  <si>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</si>
  <si>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</si>
  <si>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</si>
  <si>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</si>
  <si>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</si>
  <si>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</si>
  <si>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</si>
  <si>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</si>
  <si>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</si>
  <si>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</si>
  <si>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</si>
  <si>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</si>
  <si>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</si>
  <si>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</si>
  <si>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</si>
  <si>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</si>
  <si>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</si>
  <si>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</si>
  <si>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</si>
  <si>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</si>
  <si>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</si>
  <si>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</si>
  <si>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</si>
  <si>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</si>
  <si>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</si>
  <si>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</si>
  <si>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</si>
  <si>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</si>
  <si>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</si>
  <si>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</si>
  <si>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</si>
  <si>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</si>
  <si>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</si>
  <si>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</si>
  <si>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</si>
  <si>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</si>
  <si>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</si>
  <si>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</si>
  <si>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</si>
  <si>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</si>
  <si>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</si>
  <si>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</si>
  <si>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</si>
  <si>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</si>
  <si>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</si>
  <si>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</si>
  <si>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</si>
  <si>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</si>
  <si>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</si>
  <si>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</si>
  <si>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</si>
  <si>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</si>
  <si>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</si>
  <si>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</si>
  <si>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</si>
  <si>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</si>
  <si>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</si>
  <si>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</si>
  <si>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</si>
  <si>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</si>
  <si>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</si>
  <si>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</si>
  <si>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</si>
  <si>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</si>
  <si>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</si>
  <si>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</si>
  <si>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</si>
  <si>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</si>
  <si>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</si>
  <si>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</si>
  <si>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</si>
  <si>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</si>
  <si>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</si>
  <si>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</si>
  <si>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</si>
  <si>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</si>
  <si>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</si>
  <si>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</si>
  <si>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</si>
  <si>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</si>
  <si>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</si>
  <si>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</si>
  <si>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</si>
  <si>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</si>
  <si>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</si>
  <si>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</si>
  <si>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</si>
  <si>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</si>
  <si>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</si>
  <si>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</si>
  <si>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</si>
  <si>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</si>
  <si>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</si>
  <si>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</si>
  <si>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</si>
  <si>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</si>
  <si>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</si>
  <si>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</si>
  <si>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</si>
  <si>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</si>
  <si>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</si>
  <si>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</si>
  <si>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</si>
  <si>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</si>
  <si>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</si>
  <si>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</si>
  <si>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</si>
  <si>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</si>
  <si>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</si>
  <si>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</si>
  <si>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</si>
  <si>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</si>
  <si>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</si>
  <si>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</si>
  <si>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</si>
  <si>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</si>
  <si>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</si>
  <si>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</si>
  <si>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</si>
  <si>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</si>
  <si>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</si>
  <si>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</si>
  <si>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</si>
  <si>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</si>
  <si>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</si>
  <si>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</si>
  <si>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</si>
  <si>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</si>
  <si>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</si>
  <si>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</si>
  <si>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</si>
  <si>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</si>
  <si>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</si>
  <si>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</si>
  <si>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</si>
  <si>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</si>
  <si>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</si>
  <si>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</si>
  <si>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</si>
  <si>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</si>
  <si>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</si>
  <si>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</si>
  <si>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</si>
  <si>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</si>
  <si>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</si>
  <si>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</si>
  <si>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</si>
  <si>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</si>
  <si>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</si>
  <si>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</si>
  <si>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</si>
  <si>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</si>
  <si>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</si>
  <si>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</si>
  <si>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</si>
  <si>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</si>
  <si>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</si>
  <si>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</si>
  <si>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</si>
  <si>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</si>
  <si>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</si>
  <si>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</si>
  <si>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</si>
  <si>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</si>
  <si>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</si>
  <si>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</si>
  <si>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</si>
  <si>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</si>
  <si>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</si>
  <si>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</si>
  <si>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</si>
  <si>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</si>
  <si>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</si>
  <si>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</si>
  <si>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</si>
  <si>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</si>
  <si>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</si>
  <si>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</si>
  <si>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</si>
  <si>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</si>
  <si>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</si>
  <si>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</si>
  <si>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</si>
  <si>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</si>
  <si>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</si>
  <si>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</si>
  <si>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</si>
  <si>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</si>
  <si>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</si>
  <si>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</si>
  <si>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</si>
  <si>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</si>
  <si>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</si>
  <si>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</si>
  <si>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</si>
  <si>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</si>
  <si>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</si>
  <si>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</si>
  <si>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</si>
  <si>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</si>
  <si>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</si>
  <si>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</si>
  <si>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</si>
  <si>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</si>
  <si>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</si>
  <si>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</si>
  <si>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</si>
  <si>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</si>
  <si>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</si>
  <si>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</si>
  <si>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</si>
  <si>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</si>
  <si>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</si>
  <si>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</si>
  <si>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</si>
  <si>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</si>
  <si>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</si>
  <si>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</si>
  <si>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</si>
  <si>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</si>
  <si>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</si>
  <si>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</si>
  <si>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</si>
  <si>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</si>
  <si>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</si>
  <si>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</si>
  <si>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</si>
  <si>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</si>
  <si>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</si>
  <si>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</si>
  <si>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</si>
  <si>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</si>
  <si>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</si>
  <si>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</si>
  <si>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</si>
  <si>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</si>
  <si>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</si>
  <si>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</si>
  <si>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</si>
  <si>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</si>
  <si>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</si>
  <si>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</si>
  <si>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</si>
  <si>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</si>
  <si>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</si>
  <si>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</si>
  <si>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</si>
  <si>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</si>
  <si>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</si>
  <si>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</si>
  <si>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</si>
  <si>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</si>
  <si>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</si>
  <si>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</si>
  <si>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</si>
  <si>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</si>
  <si>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</si>
  <si>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</si>
  <si>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</si>
  <si>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</si>
  <si>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</si>
  <si>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</si>
  <si>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</si>
  <si>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</si>
  <si>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</si>
  <si>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</si>
  <si>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</si>
  <si>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</si>
  <si>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</si>
  <si>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</si>
  <si>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</si>
  <si>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</si>
  <si>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</si>
  <si>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</si>
  <si>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</si>
  <si>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</si>
  <si>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</si>
  <si>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</si>
  <si>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</si>
  <si>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</si>
  <si>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</si>
  <si>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</si>
  <si>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</si>
  <si>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</si>
  <si>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</si>
  <si>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</si>
  <si>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</si>
  <si>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</si>
  <si>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</si>
  <si>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</si>
  <si>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</si>
  <si>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</si>
  <si>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</si>
  <si>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</si>
  <si>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</si>
  <si>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</si>
  <si>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</si>
  <si>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</si>
  <si>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</si>
  <si>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</si>
  <si>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</si>
  <si>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</si>
  <si>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</si>
  <si>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</si>
  <si>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</si>
  <si>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</si>
  <si>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</si>
  <si>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</si>
  <si>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</si>
  <si>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</si>
  <si>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</si>
  <si>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</si>
  <si>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</si>
  <si>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</si>
  <si>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</si>
  <si>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</si>
  <si>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</si>
  <si>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</si>
  <si>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</si>
  <si>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</si>
  <si>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</si>
  <si>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</si>
  <si>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</si>
  <si>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</si>
  <si>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</si>
  <si>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</si>
  <si>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</si>
  <si>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</si>
  <si>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</si>
  <si>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</si>
  <si>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</si>
  <si>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</si>
  <si>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</si>
  <si>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</si>
  <si>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</si>
  <si>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</si>
  <si>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</si>
  <si>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</si>
  <si>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</si>
  <si>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</si>
  <si>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</si>
  <si>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</si>
  <si>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</si>
  <si>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</si>
  <si>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</si>
  <si>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</si>
  <si>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</si>
  <si>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</si>
  <si>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</si>
  <si>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</si>
  <si>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</si>
  <si>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</si>
  <si>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</si>
  <si>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</si>
  <si>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</si>
  <si>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</si>
  <si>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</si>
  <si>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</si>
  <si>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</si>
  <si>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</si>
  <si>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</si>
  <si>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</si>
  <si>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</si>
  <si>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</si>
  <si>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</si>
  <si>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</si>
  <si>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</si>
  <si>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</si>
  <si>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</si>
  <si>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</si>
  <si>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</si>
  <si>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</si>
  <si>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</si>
  <si>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</si>
  <si>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</si>
  <si>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</si>
  <si>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</si>
  <si>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</si>
  <si>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</si>
  <si>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</si>
  <si>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</si>
  <si>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</si>
  <si>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</si>
  <si>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</si>
  <si>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</si>
  <si>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</si>
  <si>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</si>
  <si>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</si>
  <si>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</si>
  <si>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</si>
  <si>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</si>
  <si>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</si>
  <si>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</si>
  <si>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</si>
  <si>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</si>
  <si>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</si>
  <si>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</si>
  <si>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</si>
  <si>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</si>
  <si>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</si>
  <si>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</si>
  <si>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</si>
  <si>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</si>
  <si>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</si>
  <si>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</si>
  <si>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</si>
  <si>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</si>
  <si>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</si>
  <si>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</si>
  <si>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</si>
  <si>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</si>
  <si>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</si>
  <si>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</si>
  <si>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</si>
  <si>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</si>
  <si>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</si>
  <si>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</si>
  <si>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</si>
  <si>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</si>
  <si>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</si>
  <si>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</si>
  <si>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</si>
  <si>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</si>
  <si>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</si>
  <si>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</si>
  <si>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</si>
  <si>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</si>
  <si>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</si>
  <si>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</si>
  <si>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</si>
  <si>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</si>
  <si>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</si>
  <si>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</si>
  <si>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</si>
  <si>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</si>
  <si>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</si>
  <si>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</si>
  <si>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</si>
  <si>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</si>
  <si>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</si>
  <si>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</si>
  <si>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</si>
  <si>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</si>
  <si>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</si>
  <si>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</si>
  <si>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</si>
  <si>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</si>
  <si>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</si>
  <si>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</si>
  <si>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</si>
  <si>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</si>
  <si>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</si>
  <si>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</si>
  <si>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</si>
  <si>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</si>
  <si>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</si>
  <si>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</si>
  <si>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</si>
  <si>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</si>
  <si>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</si>
  <si>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</si>
  <si>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</si>
  <si>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</si>
  <si>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</si>
  <si>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</si>
  <si>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</si>
  <si>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</si>
  <si>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</si>
  <si>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</si>
  <si>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</si>
  <si>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</si>
  <si>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</si>
  <si>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</si>
  <si>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</si>
  <si>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</si>
  <si>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</si>
  <si>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</si>
  <si>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</si>
  <si>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</si>
  <si>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</si>
  <si>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</si>
  <si>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</si>
  <si>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</si>
  <si>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</si>
  <si>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</si>
  <si>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</si>
  <si>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</si>
  <si>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</si>
  <si>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</si>
  <si>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</si>
  <si>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</si>
  <si>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</si>
  <si>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</si>
  <si>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</si>
  <si>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</si>
  <si>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</si>
  <si>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</si>
  <si>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</si>
  <si>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</si>
  <si>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</si>
  <si>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</si>
  <si>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</si>
  <si>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</si>
  <si>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</si>
  <si>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</si>
  <si>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</si>
  <si>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</si>
  <si>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</si>
  <si>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</si>
  <si>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</si>
  <si>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</si>
  <si>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</si>
  <si>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</si>
  <si>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</si>
  <si>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</si>
  <si>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</si>
  <si>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</si>
  <si>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</si>
  <si>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</si>
  <si>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</si>
  <si>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</si>
  <si>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</si>
  <si>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</si>
  <si>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</si>
  <si>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</si>
  <si>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</si>
  <si>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</si>
  <si>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</si>
  <si>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</si>
  <si>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</si>
  <si>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</si>
  <si>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</si>
  <si>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</si>
  <si>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</si>
  <si>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</si>
  <si>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</si>
  <si>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</si>
  <si>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</si>
  <si>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</si>
  <si>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</si>
  <si>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</si>
  <si>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</si>
  <si>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</si>
  <si>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</si>
  <si>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</si>
  <si>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</si>
  <si>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</si>
  <si>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</si>
  <si>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</si>
  <si>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</si>
  <si>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</si>
  <si>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</si>
  <si>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</si>
  <si>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</si>
  <si>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</si>
  <si>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</si>
  <si>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</si>
  <si>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</si>
  <si>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</si>
  <si>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</si>
  <si>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</si>
  <si>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</si>
  <si>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</si>
  <si>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</si>
  <si>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</si>
  <si>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</si>
  <si>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</si>
  <si>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</si>
  <si>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</si>
  <si>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</si>
  <si>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</si>
  <si>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</si>
  <si>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</si>
  <si>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</si>
  <si>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</si>
  <si>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</si>
  <si>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</si>
  <si>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</si>
  <si>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</si>
  <si>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</si>
  <si>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</si>
  <si>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</si>
  <si>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</si>
  <si>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</si>
  <si>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</si>
  <si>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</si>
  <si>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</si>
  <si>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</si>
  <si>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</si>
  <si>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</si>
  <si>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</si>
  <si>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</si>
  <si>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</si>
  <si>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</si>
  <si>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</si>
  <si>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</si>
  <si>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</si>
  <si>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</si>
  <si>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</si>
  <si>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</si>
  <si>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</si>
  <si>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</si>
  <si>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</si>
  <si>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</si>
  <si>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</si>
  <si>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</si>
  <si>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</si>
  <si>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</si>
  <si>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</si>
  <si>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</si>
  <si>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</si>
  <si>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</si>
  <si>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</si>
  <si>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</si>
  <si>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</si>
  <si>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</si>
  <si>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</si>
  <si>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</si>
  <si>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</si>
  <si>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</si>
  <si>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</si>
  <si>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</si>
  <si>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</si>
  <si>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</si>
  <si>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</si>
  <si>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</si>
  <si>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</si>
  <si>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</si>
  <si>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</si>
  <si>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</si>
  <si>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</si>
  <si>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</si>
  <si>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</si>
  <si>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</si>
  <si>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</si>
  <si>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</si>
  <si>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</si>
  <si>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</si>
  <si>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</si>
  <si>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</si>
  <si>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</si>
  <si>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</si>
  <si>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</si>
  <si>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</si>
  <si>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</si>
  <si>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</si>
  <si>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</si>
  <si>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</si>
  <si>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</si>
  <si>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</si>
  <si>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</si>
  <si>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</si>
  <si>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</si>
  <si>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</si>
  <si>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</si>
  <si>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</si>
  <si>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</si>
  <si>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</si>
  <si>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</si>
  <si>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</si>
  <si>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</si>
  <si>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</si>
  <si>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</si>
  <si>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</si>
  <si>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</si>
  <si>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</si>
  <si>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</si>
  <si>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</si>
  <si>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</si>
  <si>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</si>
  <si>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</si>
  <si>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</si>
  <si>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</si>
  <si>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</si>
  <si>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</si>
  <si>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</si>
  <si>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</si>
  <si>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</si>
  <si>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</si>
  <si>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</si>
  <si>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</si>
  <si>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</si>
  <si>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</si>
  <si>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</si>
  <si>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</si>
  <si>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</si>
  <si>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</si>
  <si>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</si>
  <si>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</si>
  <si>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</si>
  <si>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</si>
  <si>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</si>
  <si>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</si>
  <si>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</si>
  <si>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</si>
  <si>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</si>
  <si>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</si>
  <si>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</si>
  <si>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</si>
  <si>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</si>
  <si>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</si>
  <si>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</si>
  <si>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</si>
  <si>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</si>
  <si>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</si>
  <si>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</si>
  <si>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</si>
  <si>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</si>
  <si>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</si>
  <si>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</si>
  <si>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</si>
  <si>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</si>
  <si>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</si>
  <si>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</si>
  <si>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</si>
  <si>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</si>
  <si>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</si>
  <si>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</si>
  <si>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</si>
  <si>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</si>
  <si>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</si>
  <si>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</si>
  <si>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</si>
  <si>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</si>
  <si>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</si>
  <si>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</si>
  <si>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</si>
  <si>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</si>
  <si>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</si>
  <si>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</si>
  <si>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</si>
  <si>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</si>
  <si>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</si>
  <si>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</si>
  <si>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</si>
  <si>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</si>
  <si>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</si>
  <si>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</si>
  <si>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</si>
  <si>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</si>
  <si>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</si>
  <si>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</si>
  <si>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</si>
  <si>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</si>
  <si>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</si>
  <si>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</si>
  <si>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</si>
  <si>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</si>
  <si>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</si>
  <si>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</si>
  <si>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</si>
  <si>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</si>
  <si>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</si>
  <si>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</si>
  <si>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</si>
  <si>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</si>
  <si>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</si>
  <si>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</si>
  <si>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</si>
  <si>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</si>
  <si>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</si>
  <si>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</si>
  <si>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</si>
  <si>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</si>
  <si>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</si>
  <si>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</si>
  <si>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</si>
  <si>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</si>
  <si>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</si>
  <si>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</si>
  <si>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</si>
  <si>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</si>
  <si>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</si>
  <si>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</si>
  <si>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</si>
  <si>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</si>
  <si>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</si>
  <si>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</si>
  <si>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</si>
  <si>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</si>
  <si>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</si>
  <si>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</si>
  <si>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</si>
  <si>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</si>
  <si>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</si>
  <si>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</si>
  <si>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</si>
  <si>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</si>
  <si>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</si>
  <si>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</si>
  <si>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</si>
  <si>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</si>
  <si>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</si>
  <si>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</si>
  <si>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</si>
  <si>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</si>
  <si>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</si>
  <si>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</si>
  <si>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</si>
  <si>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</si>
  <si>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</si>
  <si>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</si>
  <si>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</si>
  <si>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</si>
  <si>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</si>
  <si>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</si>
  <si>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</si>
  <si>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</si>
  <si>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</si>
  <si>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</si>
  <si>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</si>
  <si>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</si>
  <si>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</si>
  <si>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</si>
  <si>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</si>
  <si>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</si>
  <si>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</si>
  <si>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</si>
  <si>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</si>
  <si>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</si>
  <si>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</si>
  <si>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</si>
  <si>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</si>
  <si>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</si>
  <si>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</si>
  <si>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</si>
  <si>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</si>
  <si>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</si>
  <si>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</si>
  <si>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</si>
  <si>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</si>
  <si>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</si>
  <si>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</si>
  <si>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</si>
  <si>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</si>
  <si>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</si>
  <si>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</si>
  <si>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</si>
  <si>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</si>
  <si>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</si>
  <si>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</si>
  <si>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</si>
  <si>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</si>
  <si>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</si>
  <si>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</si>
  <si>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</si>
  <si>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</si>
  <si>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</si>
  <si>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</si>
  <si>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</si>
  <si>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</si>
  <si>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</si>
  <si>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</si>
  <si>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</si>
  <si>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</si>
  <si>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</si>
  <si>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</si>
  <si>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</si>
  <si>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</si>
  <si>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</si>
  <si>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</si>
  <si>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</si>
  <si>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</si>
  <si>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</si>
  <si>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</si>
  <si>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</si>
  <si>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</si>
  <si>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</si>
  <si>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</si>
  <si>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</si>
  <si>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</si>
  <si>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</si>
  <si>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</si>
  <si>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</si>
  <si>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</si>
  <si>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</si>
  <si>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</si>
  <si>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</si>
  <si>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</si>
  <si>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</si>
  <si>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</si>
  <si>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</si>
  <si>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</si>
  <si>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</si>
  <si>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</si>
  <si>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</si>
  <si>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</si>
  <si>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</si>
  <si>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</si>
  <si>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</si>
  <si>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</si>
  <si>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</si>
  <si>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</si>
  <si>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</si>
  <si>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</si>
  <si>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</si>
  <si>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</si>
  <si>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</si>
  <si>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</si>
  <si>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</si>
  <si>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</si>
  <si>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</si>
  <si>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</si>
  <si>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</si>
  <si>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</si>
  <si>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</si>
  <si>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</si>
  <si>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</si>
  <si>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</si>
  <si>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</si>
  <si>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</si>
  <si>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</si>
  <si>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</si>
  <si>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</si>
  <si>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</si>
  <si>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</si>
  <si>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</si>
  <si>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</si>
  <si>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</si>
  <si>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</si>
  <si>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</si>
  <si>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</si>
  <si>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</si>
  <si>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</si>
  <si>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</si>
  <si>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</si>
  <si>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</si>
  <si>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</si>
  <si>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</si>
  <si>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</si>
  <si>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</si>
  <si>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</si>
  <si>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</si>
  <si>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</si>
  <si>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</si>
  <si>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</si>
  <si>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</si>
  <si>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</si>
  <si>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</si>
  <si>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</si>
  <si>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</si>
  <si>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</si>
  <si>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</si>
  <si>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</si>
  <si>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</si>
  <si>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</si>
  <si>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</si>
  <si>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</si>
  <si>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</si>
  <si>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</si>
  <si>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</si>
  <si>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</si>
  <si>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</si>
  <si>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</si>
  <si>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</si>
  <si>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</si>
  <si>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</si>
  <si>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</si>
  <si>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</si>
  <si>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</si>
  <si>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</si>
  <si>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</si>
  <si>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</si>
  <si>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</si>
  <si>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</si>
  <si>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</si>
  <si>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</si>
  <si>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</si>
  <si>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</si>
  <si>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</si>
  <si>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</si>
  <si>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</si>
  <si>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</si>
  <si>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</si>
  <si>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</si>
  <si>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</si>
  <si>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</si>
  <si>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</si>
  <si>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</si>
  <si>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</si>
  <si>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</si>
  <si>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</si>
  <si>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</si>
  <si>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</si>
  <si>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</si>
  <si>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</si>
  <si>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</si>
  <si>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</si>
  <si>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</si>
  <si>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</si>
  <si>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</si>
  <si>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</si>
  <si>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</si>
  <si>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</si>
  <si>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</si>
  <si>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</si>
  <si>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</si>
  <si>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</si>
  <si>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</si>
  <si>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</si>
  <si>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</si>
  <si>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</si>
  <si>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</si>
  <si>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</si>
  <si>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</si>
  <si>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</si>
  <si>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</si>
  <si>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</si>
  <si>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</si>
  <si>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</si>
  <si>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</si>
  <si>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</si>
  <si>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</si>
  <si>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</si>
  <si>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</si>
  <si>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</si>
  <si>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</si>
  <si>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</si>
  <si>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</si>
  <si>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</si>
  <si>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</si>
  <si>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</si>
  <si>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</si>
  <si>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</si>
  <si>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</si>
  <si>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</si>
  <si>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</si>
  <si>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</si>
  <si>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</si>
  <si>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</si>
  <si>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</si>
  <si>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</si>
  <si>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</si>
  <si>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</si>
  <si>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</si>
  <si>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</si>
  <si>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</si>
  <si>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</si>
  <si>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</si>
  <si>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</si>
  <si>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</si>
  <si>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</si>
  <si>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</si>
  <si>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</si>
  <si>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</si>
  <si>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</si>
  <si>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</si>
  <si>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</si>
  <si>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</si>
  <si>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</si>
  <si>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</si>
  <si>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</si>
  <si>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</si>
  <si>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</si>
  <si>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</si>
  <si>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</si>
  <si>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</si>
  <si>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</si>
  <si>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</si>
  <si>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</si>
  <si>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</si>
  <si>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</si>
  <si>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</si>
  <si>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</si>
  <si>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</si>
  <si>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</si>
  <si>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</si>
  <si>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</si>
  <si>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</si>
  <si>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</si>
  <si>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</si>
  <si>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</si>
  <si>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</si>
  <si>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</si>
  <si>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</si>
  <si>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</si>
  <si>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</si>
  <si>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</si>
  <si>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</si>
  <si>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</si>
  <si>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</si>
  <si>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</si>
  <si>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</si>
  <si>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</si>
  <si>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</si>
  <si>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</si>
  <si>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</si>
  <si>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</si>
  <si>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</si>
  <si>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</si>
  <si>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</si>
  <si>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</si>
  <si>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</si>
  <si>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</si>
  <si>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</si>
  <si>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</si>
  <si>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</si>
  <si>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</si>
  <si>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</si>
  <si>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</si>
  <si>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</si>
  <si>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</si>
  <si>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</si>
  <si>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</si>
  <si>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</si>
  <si>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</si>
  <si>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</si>
  <si>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</si>
  <si>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</si>
  <si>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</si>
  <si>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</si>
  <si>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</si>
  <si>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</si>
  <si>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</si>
  <si>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</si>
  <si>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</si>
  <si>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</si>
  <si>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</si>
  <si>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</si>
  <si>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</si>
  <si>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</si>
  <si>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</si>
  <si>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</si>
  <si>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</si>
  <si>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</si>
  <si>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</si>
  <si>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</si>
  <si>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</si>
  <si>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</si>
  <si>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</si>
  <si>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</si>
  <si>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</si>
  <si>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</si>
  <si>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</si>
  <si>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</si>
  <si>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</si>
  <si>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</si>
  <si>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</si>
  <si>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</si>
  <si>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</si>
  <si>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</si>
  <si>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</si>
  <si>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</si>
  <si>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</si>
  <si>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</si>
  <si>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</si>
  <si>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</si>
  <si>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</si>
  <si>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</si>
  <si>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</si>
  <si>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</si>
  <si>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</si>
  <si>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</si>
  <si>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</si>
  <si>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</si>
  <si>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</si>
  <si>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</si>
  <si>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</si>
  <si>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</si>
  <si>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</si>
  <si>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</si>
  <si>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</si>
  <si>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</si>
  <si>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</si>
  <si>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</si>
  <si>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</si>
  <si>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</si>
  <si>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</si>
  <si>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</si>
  <si>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</si>
  <si>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</si>
  <si>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</si>
  <si>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</si>
  <si>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</si>
  <si>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</si>
  <si>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</si>
  <si>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</si>
  <si>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</si>
  <si>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</si>
  <si>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</si>
  <si>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</si>
  <si>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</si>
  <si>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</si>
  <si>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</si>
  <si>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</si>
  <si>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</si>
  <si>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</si>
  <si>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</si>
  <si>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</si>
  <si>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</si>
  <si>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</si>
  <si>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</si>
  <si>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</si>
  <si>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</si>
  <si>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</si>
  <si>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</si>
  <si>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</si>
  <si>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</si>
  <si>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</si>
  <si>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</si>
  <si>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</si>
  <si>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</si>
  <si>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</si>
  <si>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</si>
  <si>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</si>
  <si>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</si>
  <si>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</si>
  <si>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</si>
  <si>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</si>
  <si>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</si>
  <si>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</si>
  <si>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</si>
  <si>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</si>
  <si>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</si>
  <si>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</si>
  <si>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</si>
  <si>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</si>
  <si>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</si>
  <si>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</si>
  <si>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</si>
  <si>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</si>
  <si>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</si>
  <si>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</si>
  <si>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</si>
  <si>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</si>
  <si>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</si>
  <si>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</si>
  <si>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</si>
  <si>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</si>
  <si>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</si>
  <si>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</si>
  <si>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</si>
  <si>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</si>
  <si>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</si>
  <si>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</si>
  <si>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</si>
  <si>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</si>
  <si>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</si>
  <si>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</si>
  <si>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</si>
  <si>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</si>
  <si>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</si>
  <si>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</si>
  <si>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</si>
  <si>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</si>
  <si>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</si>
  <si>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</si>
  <si>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</si>
  <si>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</si>
  <si>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</si>
  <si>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</si>
  <si>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</si>
  <si>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</si>
  <si>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</si>
  <si>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</si>
  <si>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</si>
  <si>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</si>
  <si>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</si>
  <si>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</si>
  <si>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</si>
  <si>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</si>
  <si>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</si>
  <si>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</si>
  <si>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</si>
  <si>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</si>
  <si>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</si>
  <si>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</si>
  <si>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</si>
  <si>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</si>
  <si>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</si>
  <si>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</si>
  <si>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</si>
  <si>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</si>
  <si>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</si>
  <si>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</si>
  <si>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</si>
  <si>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</si>
  <si>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</si>
  <si>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</si>
  <si>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</si>
  <si>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</si>
  <si>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</si>
  <si>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</si>
  <si>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</si>
  <si>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</si>
  <si>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</si>
  <si>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</si>
  <si>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</si>
  <si>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</si>
  <si>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</si>
  <si>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</si>
  <si>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</si>
  <si>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</si>
  <si>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</si>
  <si>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</si>
  <si>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</si>
  <si>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</si>
  <si>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</si>
  <si>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</si>
  <si>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</si>
  <si>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</si>
  <si>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</si>
  <si>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</si>
  <si>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</si>
  <si>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</si>
  <si>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</si>
  <si>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</si>
  <si>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</si>
  <si>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</si>
  <si>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</si>
  <si>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</si>
  <si>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</si>
  <si>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</si>
  <si>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</si>
  <si>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</si>
  <si>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</si>
  <si>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</si>
  <si>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</si>
  <si>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</si>
  <si>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</si>
  <si>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</si>
  <si>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</si>
  <si>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</si>
  <si>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</si>
  <si>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</si>
  <si>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</si>
  <si>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</si>
  <si>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</si>
  <si>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</si>
  <si>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</si>
  <si>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</si>
  <si>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</si>
  <si>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</si>
  <si>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</si>
  <si>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</si>
  <si>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</si>
  <si>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</si>
  <si>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</si>
  <si>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</si>
  <si>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</si>
  <si>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</si>
  <si>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</si>
  <si>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</si>
  <si>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</si>
  <si>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</si>
  <si>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</si>
  <si>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</si>
  <si>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</si>
  <si>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</si>
  <si>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</si>
  <si>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</si>
  <si>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</si>
  <si>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</si>
  <si>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</si>
  <si>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</si>
  <si>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</si>
  <si>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</si>
  <si>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</si>
  <si>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</si>
  <si>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</si>
  <si>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</si>
  <si>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</si>
  <si>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</si>
  <si>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</si>
  <si>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</si>
  <si>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</si>
  <si>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</si>
  <si>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</si>
  <si>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</si>
  <si>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</si>
  <si>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</si>
  <si>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</si>
  <si>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</si>
  <si>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</si>
  <si>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</si>
  <si>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</si>
  <si>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</si>
  <si>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</si>
  <si>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</si>
  <si>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</si>
  <si>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</si>
  <si>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</si>
  <si>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</si>
  <si>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</si>
  <si>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</si>
  <si>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</si>
  <si>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</si>
  <si>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</si>
  <si>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</si>
  <si>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</si>
  <si>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</si>
  <si>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</si>
  <si>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</si>
  <si>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</si>
  <si>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</si>
  <si>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</si>
  <si>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</si>
  <si>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</si>
  <si>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</si>
  <si>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</si>
  <si>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</si>
  <si>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</si>
  <si>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</si>
  <si>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</si>
  <si>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</si>
  <si>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</si>
  <si>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</si>
  <si>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</si>
  <si>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</si>
  <si>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</si>
  <si>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</si>
  <si>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</si>
  <si>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</si>
  <si>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</si>
  <si>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</si>
  <si>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</si>
  <si>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</si>
  <si>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</si>
  <si>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</si>
  <si>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</si>
  <si>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</si>
  <si>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</si>
  <si>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</si>
  <si>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</si>
  <si>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</si>
  <si>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</si>
  <si>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</si>
  <si>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</si>
  <si>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</si>
  <si>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</si>
  <si>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</si>
  <si>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</si>
  <si>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</si>
  <si>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</si>
  <si>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</si>
  <si>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</si>
  <si>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</si>
  <si>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</si>
  <si>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</si>
  <si>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</si>
  <si>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</si>
  <si>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</si>
  <si>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</si>
  <si>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</si>
  <si>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</si>
  <si>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</si>
  <si>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</si>
  <si>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</si>
  <si>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</si>
  <si>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</si>
  <si>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</si>
  <si>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</si>
  <si>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</si>
  <si>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</si>
  <si>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</si>
  <si>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</si>
  <si>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</si>
  <si>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</si>
  <si>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</si>
  <si>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</si>
  <si>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</si>
  <si>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</si>
  <si>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</si>
  <si>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</si>
  <si>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</si>
  <si>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</si>
  <si>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</si>
  <si>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</si>
  <si>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</si>
  <si>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</si>
  <si>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</si>
  <si>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</si>
  <si>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</si>
  <si>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</si>
  <si>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</si>
  <si>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</si>
  <si>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</si>
  <si>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</si>
  <si>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</si>
  <si>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</si>
  <si>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</si>
  <si>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</si>
  <si>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</si>
  <si>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</si>
  <si>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</si>
  <si>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</si>
  <si>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</si>
  <si>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</si>
  <si>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</si>
  <si>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</si>
  <si>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</si>
  <si>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</si>
  <si>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</si>
  <si>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</si>
  <si>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</si>
  <si>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</si>
  <si>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</si>
  <si>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</si>
  <si>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</si>
  <si>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</si>
  <si>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</si>
  <si>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</si>
  <si>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</si>
  <si>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</si>
  <si>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</si>
  <si>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</si>
  <si>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</si>
  <si>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</si>
  <si>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</si>
  <si>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</si>
  <si>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</si>
  <si>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</si>
  <si>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</si>
  <si>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</si>
  <si>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</si>
  <si>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</si>
  <si>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</si>
  <si>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</si>
  <si>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</si>
  <si>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</si>
  <si>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</si>
  <si>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</si>
  <si>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</si>
  <si>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</si>
  <si>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</si>
  <si>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</si>
  <si>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</si>
  <si>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</si>
  <si>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</si>
  <si>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</si>
  <si>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</si>
  <si>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</si>
  <si>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</si>
  <si>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</si>
  <si>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</si>
  <si>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</si>
  <si>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</si>
  <si>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</si>
  <si>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</si>
  <si>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</si>
  <si>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</si>
  <si>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</si>
  <si>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</si>
  <si>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</si>
  <si>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</si>
  <si>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</si>
  <si>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</si>
  <si>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</si>
  <si>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</si>
  <si>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</si>
  <si>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</si>
  <si>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</si>
  <si>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</si>
  <si>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</si>
  <si>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</si>
  <si>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</si>
  <si>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</si>
  <si>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</si>
  <si>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</si>
  <si>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</si>
  <si>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</si>
  <si>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</si>
  <si>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</si>
  <si>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</si>
  <si>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</si>
  <si>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</si>
  <si>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</si>
  <si>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</si>
  <si>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</si>
  <si>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</si>
  <si>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</si>
  <si>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</si>
  <si>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</si>
  <si>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</si>
  <si>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</si>
  <si>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</si>
  <si>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</si>
  <si>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</si>
  <si>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</si>
  <si>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</si>
  <si>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</si>
  <si>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</si>
  <si>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</si>
  <si>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</si>
  <si>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</si>
  <si>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</si>
  <si>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</si>
  <si>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</si>
  <si>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</si>
  <si>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</si>
  <si>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</si>
  <si>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</si>
  <si>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</si>
  <si>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</si>
  <si>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</si>
  <si>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</si>
  <si>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</si>
  <si>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</si>
  <si>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</si>
  <si>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</si>
  <si>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</si>
  <si>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</si>
  <si>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</si>
  <si>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</si>
  <si>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</si>
  <si>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</si>
  <si>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</si>
  <si>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</si>
  <si>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</si>
  <si>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</si>
  <si>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</si>
  <si>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</si>
  <si>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</si>
  <si>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</si>
  <si>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</si>
  <si>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</si>
  <si>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</si>
  <si>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</si>
  <si>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</si>
  <si>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</si>
  <si>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</si>
  <si>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</si>
  <si>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</si>
  <si>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</si>
  <si>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</si>
  <si>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</si>
  <si>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</si>
  <si>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</si>
  <si>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</si>
  <si>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</si>
  <si>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</si>
  <si>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</si>
  <si>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</si>
  <si>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</si>
  <si>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</si>
  <si>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</si>
  <si>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</si>
  <si>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</si>
  <si>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</si>
  <si>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</si>
  <si>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</si>
  <si>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</si>
  <si>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</si>
  <si>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</si>
  <si>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</si>
  <si>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</si>
  <si>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</si>
  <si>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</si>
  <si>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</si>
  <si>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</si>
  <si>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</si>
  <si>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</si>
  <si>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</si>
  <si>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</si>
  <si>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</si>
  <si>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</si>
  <si>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</si>
  <si>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</si>
  <si>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</si>
  <si>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</si>
  <si>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</si>
  <si>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</si>
  <si>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</si>
  <si>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</si>
  <si>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</si>
  <si>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</si>
  <si>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</si>
  <si>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</si>
  <si>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</si>
  <si>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</si>
  <si>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</si>
  <si>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</si>
  <si>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</si>
  <si>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</si>
  <si>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</si>
  <si>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</si>
  <si>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</si>
  <si>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</si>
  <si>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</si>
  <si>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</si>
  <si>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</si>
  <si>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</si>
  <si>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</si>
  <si>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</si>
  <si>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</si>
  <si>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</si>
  <si>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</si>
  <si>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</si>
  <si>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</si>
  <si>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</si>
  <si>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</si>
  <si>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</si>
  <si>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</si>
  <si>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</si>
  <si>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</si>
  <si>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</si>
  <si>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</si>
  <si>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</si>
  <si>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</si>
  <si>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</si>
  <si>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</si>
  <si>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</si>
  <si>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</si>
  <si>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</si>
  <si>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</si>
  <si>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</si>
  <si>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</si>
  <si>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</si>
  <si>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</si>
  <si>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</si>
  <si>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</si>
  <si>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</si>
  <si>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</si>
  <si>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</si>
  <si>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</si>
  <si>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</si>
  <si>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</si>
  <si>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</si>
  <si>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</si>
  <si>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</si>
  <si>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</si>
  <si>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</si>
  <si>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</si>
  <si>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</si>
  <si>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</si>
  <si>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</si>
  <si>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</si>
  <si>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</si>
  <si>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</si>
  <si>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</si>
  <si>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</si>
  <si>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</si>
  <si>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</si>
  <si>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</si>
  <si>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</si>
  <si>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</si>
  <si>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</si>
  <si>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</si>
  <si>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</si>
  <si>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</si>
  <si>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</si>
  <si>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</si>
  <si>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</si>
  <si>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</si>
  <si>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</si>
  <si>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</si>
  <si>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</si>
  <si>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</si>
  <si>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</si>
  <si>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</si>
  <si>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</si>
  <si>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</si>
  <si>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</si>
  <si>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</si>
  <si>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</si>
  <si>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</si>
  <si>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</si>
  <si>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</si>
  <si>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</si>
  <si>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</si>
  <si>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</si>
  <si>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</si>
  <si>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</si>
  <si>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</si>
  <si>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</si>
  <si>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</si>
  <si>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</si>
  <si>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</si>
  <si>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</si>
  <si>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</si>
  <si>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</si>
  <si>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</si>
  <si>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</si>
  <si>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</si>
  <si>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</si>
  <si>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</si>
  <si>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</si>
  <si>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</si>
  <si>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</si>
  <si>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</si>
  <si>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</si>
  <si>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</si>
  <si>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</si>
  <si>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</si>
  <si>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</si>
  <si>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</si>
  <si>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</si>
  <si>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</si>
  <si>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</si>
  <si>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</si>
  <si>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</si>
  <si>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</si>
  <si>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</si>
  <si>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</si>
  <si>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</si>
  <si>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</si>
  <si>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</si>
  <si>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</si>
  <si>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</si>
  <si>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</si>
  <si>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</si>
  <si>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</si>
  <si>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</si>
  <si>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</si>
  <si>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</si>
  <si>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</si>
  <si>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</si>
  <si>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</si>
  <si>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</si>
  <si>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</si>
  <si>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</si>
  <si>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</si>
  <si>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</si>
  <si>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</si>
  <si>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</si>
  <si>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</si>
  <si>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</si>
  <si>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</si>
  <si>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</si>
  <si>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</si>
  <si>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</si>
  <si>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</si>
  <si>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</si>
  <si>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</si>
  <si>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</si>
  <si>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</si>
  <si>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</si>
  <si>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</si>
  <si>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</si>
  <si>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</si>
  <si>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</si>
  <si>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</si>
  <si>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</si>
  <si>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</si>
  <si>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</si>
  <si>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</si>
  <si>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</si>
  <si>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</si>
  <si>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</si>
  <si>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</si>
  <si>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</si>
  <si>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</si>
  <si>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</si>
  <si>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</si>
  <si>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</si>
  <si>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</si>
  <si>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</si>
  <si>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</si>
  <si>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</si>
  <si>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</si>
  <si>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</si>
  <si>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</si>
  <si>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</si>
  <si>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</si>
  <si>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</si>
  <si>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</si>
  <si>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</si>
  <si>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</si>
  <si>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</si>
  <si>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</si>
  <si>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</si>
  <si>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</si>
  <si>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</si>
  <si>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</si>
  <si>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</si>
  <si>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</si>
  <si>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</si>
  <si>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</si>
  <si>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</si>
  <si>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</si>
  <si>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</si>
  <si>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</si>
  <si>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</si>
  <si>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</si>
  <si>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</si>
  <si>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</si>
  <si>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</si>
  <si>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</si>
  <si>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</si>
  <si>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</si>
  <si>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</si>
  <si>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</si>
  <si>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</si>
  <si>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</si>
  <si>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</si>
  <si>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</si>
  <si>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</si>
  <si>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</si>
  <si>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</si>
  <si>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</si>
  <si>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</si>
  <si>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</si>
  <si>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</si>
  <si>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</si>
  <si>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</si>
  <si>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</si>
  <si>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</si>
  <si>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</si>
  <si>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</si>
  <si>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</si>
  <si>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</si>
  <si>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</si>
  <si>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</si>
  <si>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</si>
  <si>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</si>
  <si>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</si>
  <si>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</si>
  <si>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</si>
  <si>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</si>
  <si>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</si>
  <si>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</si>
  <si>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</si>
  <si>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</si>
  <si>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</si>
  <si>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</si>
  <si>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</si>
  <si>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</si>
  <si>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</si>
  <si>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</si>
  <si>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</si>
  <si>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</si>
  <si>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</si>
  <si>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</si>
  <si>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</si>
  <si>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</si>
  <si>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</si>
  <si>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</si>
  <si>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</si>
  <si>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</si>
  <si>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</si>
  <si>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</si>
  <si>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</si>
  <si>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</si>
  <si>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</si>
  <si>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</si>
  <si>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</si>
  <si>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</si>
  <si>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</si>
  <si>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</si>
  <si>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</si>
  <si>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</si>
  <si>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</si>
  <si>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</si>
  <si>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</si>
  <si>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</si>
  <si>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</si>
  <si>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</si>
  <si>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</si>
  <si>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</si>
  <si>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</si>
  <si>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</si>
  <si>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</si>
  <si>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</si>
  <si>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</si>
  <si>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</si>
  <si>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</si>
  <si>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</si>
  <si>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</si>
  <si>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</si>
  <si>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</si>
  <si>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</si>
  <si>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</si>
  <si>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</si>
  <si>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</si>
  <si>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</si>
  <si>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</si>
  <si>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</si>
  <si>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</si>
  <si>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</si>
  <si>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</si>
  <si>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</si>
  <si>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</si>
  <si>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</si>
  <si>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</si>
  <si>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</si>
  <si>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</si>
  <si>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</si>
  <si>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</si>
  <si>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</si>
  <si>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</si>
  <si>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</si>
  <si>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</si>
  <si>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</si>
  <si>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</si>
  <si>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</si>
  <si>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</si>
  <si>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</si>
  <si>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</si>
  <si>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</si>
  <si>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</si>
  <si>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</si>
  <si>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</si>
  <si>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</si>
  <si>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</si>
  <si>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</si>
  <si>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</si>
  <si>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</si>
  <si>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</si>
  <si>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</si>
  <si>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</si>
  <si>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</si>
  <si>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</si>
  <si>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</si>
  <si>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</si>
  <si>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</si>
  <si>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</si>
  <si>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</si>
  <si>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</si>
  <si>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</si>
  <si>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</si>
  <si>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</si>
  <si>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</si>
  <si>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</si>
  <si>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</si>
  <si>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</si>
  <si>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</si>
  <si>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</si>
  <si>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</si>
  <si>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</si>
  <si>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</si>
  <si>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</si>
  <si>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</si>
  <si>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</si>
  <si>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</si>
  <si>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</si>
  <si>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</si>
  <si>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</si>
  <si>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</si>
  <si>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</si>
  <si>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</si>
  <si>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</si>
  <si>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</si>
  <si>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</si>
  <si>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</si>
  <si>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</si>
  <si>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</si>
  <si>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</si>
  <si>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</si>
  <si>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</si>
  <si>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</si>
  <si>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</si>
  <si>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</si>
  <si>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</si>
  <si>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</si>
  <si>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</si>
  <si>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</si>
  <si>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</si>
  <si>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</si>
  <si>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</si>
  <si>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</si>
  <si>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</si>
  <si>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</si>
  <si>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</si>
  <si>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</si>
  <si>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</si>
  <si>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</si>
  <si>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</si>
  <si>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</si>
  <si>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</si>
  <si>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</si>
  <si>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</si>
  <si>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</si>
  <si>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</si>
  <si>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</si>
  <si>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</si>
  <si>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</si>
  <si>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</si>
  <si>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</si>
  <si>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</si>
  <si>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</si>
  <si>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</si>
  <si>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</si>
  <si>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</si>
  <si>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</si>
  <si>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</si>
  <si>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</si>
  <si>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</si>
  <si>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</si>
  <si>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</si>
  <si>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</si>
  <si>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</si>
  <si>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</si>
  <si>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</si>
  <si>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</si>
  <si>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</si>
  <si>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</si>
  <si>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</si>
  <si>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</si>
  <si>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</si>
  <si>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</si>
  <si>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</si>
  <si>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</si>
  <si>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</si>
  <si>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</si>
  <si>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</si>
  <si>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</si>
  <si>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</si>
  <si>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</si>
  <si>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</si>
  <si>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</si>
  <si>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</si>
  <si>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</si>
  <si>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</si>
  <si>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</si>
  <si>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</si>
  <si>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</si>
  <si>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</si>
  <si>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</si>
  <si>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</si>
  <si>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</si>
  <si>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</si>
  <si>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</si>
  <si>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</si>
  <si>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</si>
  <si>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</si>
  <si>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</si>
  <si>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</si>
  <si>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</si>
  <si>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</si>
  <si>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</si>
  <si>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</si>
  <si>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</si>
  <si>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</si>
  <si>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</si>
  <si>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</si>
  <si>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</si>
  <si>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</si>
  <si>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</si>
  <si>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</si>
  <si>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</si>
  <si>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</si>
  <si>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</si>
  <si>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</si>
  <si>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</si>
  <si>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</si>
  <si>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</si>
  <si>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</si>
  <si>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</si>
  <si>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</si>
  <si>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</si>
  <si>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</si>
  <si>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</si>
  <si>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</si>
  <si>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</si>
  <si>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</si>
  <si>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</si>
  <si>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</si>
  <si>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</si>
  <si>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</si>
  <si>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</si>
  <si>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</si>
  <si>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</si>
  <si>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</si>
  <si>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</si>
  <si>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</si>
  <si>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</si>
  <si>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</si>
  <si>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</si>
  <si>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</si>
  <si>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</si>
  <si>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</si>
  <si>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</si>
  <si>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</si>
  <si>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</si>
  <si>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</si>
  <si>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</si>
  <si>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</si>
  <si>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</si>
  <si>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</si>
  <si>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</si>
  <si>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</si>
  <si>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</si>
  <si>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</si>
  <si>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</si>
  <si>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</si>
  <si>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</si>
  <si>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</si>
  <si>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</si>
  <si>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</si>
  <si>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</si>
  <si>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</si>
  <si>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</si>
  <si>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</si>
  <si>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</si>
  <si>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</si>
  <si>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</si>
  <si>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</si>
  <si>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</si>
  <si>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</si>
  <si>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</si>
  <si>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</si>
  <si>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</si>
  <si>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</si>
  <si>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</si>
  <si>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</si>
  <si>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</si>
  <si>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</si>
  <si>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</si>
  <si>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</si>
  <si>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</si>
  <si>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</si>
  <si>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</si>
  <si>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</si>
  <si>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</si>
  <si>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</si>
  <si>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</si>
  <si>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</si>
  <si>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</si>
  <si>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</si>
  <si>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</si>
  <si>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</si>
  <si>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</si>
  <si>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</si>
  <si>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</si>
  <si>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</si>
  <si>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</si>
  <si>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</si>
  <si>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</si>
  <si>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</si>
  <si>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</si>
  <si>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</si>
  <si>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</si>
  <si>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</si>
  <si>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</si>
  <si>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</si>
  <si>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</si>
  <si>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</si>
  <si>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</si>
  <si>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</si>
  <si>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</si>
  <si>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</si>
  <si>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</si>
  <si>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</si>
  <si>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</si>
  <si>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</si>
  <si>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</si>
  <si>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</si>
  <si>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</si>
  <si>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</si>
  <si>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</si>
  <si>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</si>
  <si>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</si>
  <si>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</si>
  <si>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</si>
  <si>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</si>
  <si>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</si>
  <si>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</si>
  <si>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</si>
  <si>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</si>
  <si>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</si>
  <si>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</si>
  <si>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</si>
  <si>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</si>
  <si>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</si>
  <si>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</si>
  <si>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</si>
  <si>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</si>
  <si>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</si>
  <si>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</si>
  <si>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</si>
  <si>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</si>
  <si>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</si>
  <si>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</si>
  <si>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</si>
  <si>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</si>
  <si>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</si>
  <si>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</si>
  <si>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</si>
  <si>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</si>
  <si>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</si>
  <si>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</si>
  <si>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</si>
  <si>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</si>
  <si>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</si>
  <si>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</si>
  <si>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</si>
  <si>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</si>
  <si>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</si>
  <si>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</si>
  <si>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</si>
  <si>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</si>
  <si>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</si>
  <si>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</si>
  <si>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</si>
  <si>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</si>
  <si>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</si>
  <si>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</si>
  <si>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</si>
  <si>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</si>
  <si>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</si>
  <si>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</si>
  <si>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</si>
  <si>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</si>
  <si>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</si>
  <si>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</si>
  <si>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</si>
  <si>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</si>
  <si>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</si>
  <si>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</si>
  <si>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</si>
  <si>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</si>
  <si>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</si>
  <si>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</si>
  <si>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</si>
  <si>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</si>
  <si>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</si>
  <si>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</si>
  <si>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</si>
  <si>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</si>
  <si>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</si>
  <si>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</si>
  <si>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</si>
  <si>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</si>
  <si>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</si>
  <si>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</si>
  <si>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</si>
  <si>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</si>
  <si>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</si>
  <si>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</si>
  <si>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</si>
  <si>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</si>
  <si>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</si>
  <si>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</si>
  <si>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</si>
  <si>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</si>
  <si>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</si>
  <si>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</si>
  <si>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</si>
  <si>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</si>
  <si>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</si>
  <si>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</si>
  <si>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</si>
  <si>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</si>
  <si>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</si>
  <si>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</si>
  <si>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</si>
  <si>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</si>
  <si>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</si>
  <si>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</si>
  <si>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</si>
  <si>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</si>
  <si>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</si>
  <si>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</si>
  <si>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</si>
  <si>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</si>
  <si>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</si>
  <si>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</si>
  <si>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</si>
  <si>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</si>
  <si>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</si>
  <si>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</si>
  <si>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</si>
  <si>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</si>
  <si>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</si>
  <si>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</si>
  <si>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</si>
  <si>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</si>
  <si>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</si>
  <si>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</si>
  <si>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</si>
  <si>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</si>
  <si>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</si>
  <si>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</si>
  <si>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</si>
  <si>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</si>
  <si>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</si>
  <si>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</si>
  <si>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</si>
  <si>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</si>
  <si>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</si>
  <si>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</si>
  <si>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</si>
  <si>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</si>
  <si>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</si>
  <si>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</si>
  <si>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</si>
  <si>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</si>
  <si>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</si>
  <si>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</si>
  <si>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</si>
  <si>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</si>
  <si>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</si>
  <si>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</si>
  <si>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</si>
  <si>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</si>
  <si>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</si>
  <si>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</si>
  <si>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</si>
  <si>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</si>
  <si>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</si>
  <si>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</si>
  <si>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</si>
  <si>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</si>
  <si>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</si>
  <si>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</si>
  <si>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</si>
  <si>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</si>
  <si>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</si>
  <si>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</si>
  <si>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</si>
  <si>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</si>
  <si>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</si>
  <si>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</si>
  <si>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</si>
  <si>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</si>
  <si>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</si>
  <si>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</si>
  <si>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</si>
  <si>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</si>
  <si>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</si>
  <si>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</si>
  <si>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</si>
  <si>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</si>
  <si>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</si>
  <si>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</si>
  <si>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</si>
  <si>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</si>
  <si>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</si>
  <si>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</si>
  <si>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</si>
  <si>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</si>
  <si>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</si>
  <si>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</si>
  <si>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</si>
  <si>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</si>
  <si>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</si>
  <si>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</si>
  <si>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</si>
  <si>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</si>
  <si>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</si>
  <si>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</si>
  <si>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</si>
  <si>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</si>
  <si>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</si>
  <si>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</si>
  <si>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</si>
  <si>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</si>
  <si>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</si>
  <si>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</si>
  <si>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</si>
  <si>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</si>
  <si>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</si>
  <si>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</si>
  <si>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</si>
  <si>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</si>
  <si>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</si>
  <si>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</si>
  <si>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</si>
  <si>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</si>
  <si>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</si>
  <si>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</si>
  <si>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</si>
  <si>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</si>
  <si>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</si>
  <si>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</si>
  <si>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</si>
  <si>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</si>
  <si>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</si>
  <si>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</si>
  <si>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</si>
  <si>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</si>
  <si>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</si>
  <si>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</si>
  <si>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</si>
  <si>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</si>
  <si>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</si>
  <si>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</si>
  <si>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</si>
  <si>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</si>
  <si>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</si>
  <si>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</si>
  <si>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</si>
  <si>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</si>
  <si>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</si>
  <si>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</si>
  <si>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</si>
  <si>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</si>
  <si>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</si>
  <si>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</si>
  <si>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</si>
  <si>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</si>
  <si>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</si>
  <si>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</si>
  <si>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</si>
  <si>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</si>
  <si>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</si>
  <si>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</si>
  <si>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</si>
  <si>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</si>
  <si>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</si>
  <si>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</si>
  <si>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</si>
  <si>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</si>
  <si>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</si>
  <si>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</si>
  <si>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</si>
  <si>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</si>
  <si>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</si>
  <si>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</si>
  <si>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</si>
  <si>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</si>
  <si>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</si>
  <si>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</si>
  <si>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</si>
  <si>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</si>
  <si>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</si>
  <si>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</si>
  <si>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</si>
  <si>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</si>
  <si>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</si>
  <si>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</si>
  <si>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</si>
  <si>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</si>
  <si>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</si>
  <si>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</si>
  <si>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</si>
  <si>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</si>
  <si>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</si>
  <si>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</si>
  <si>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</si>
  <si>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</si>
  <si>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</si>
  <si>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</si>
  <si>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</si>
  <si>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</si>
  <si>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</si>
  <si>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</si>
  <si>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</si>
  <si>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</si>
  <si>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</si>
  <si>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</si>
  <si>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</si>
  <si>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</si>
  <si>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</si>
  <si>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</si>
  <si>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</si>
  <si>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</si>
  <si>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</si>
  <si>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</si>
  <si>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</si>
  <si>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</si>
  <si>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</si>
  <si>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</si>
  <si>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</si>
  <si>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</si>
  <si>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</si>
  <si>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</si>
  <si>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</si>
  <si>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</si>
  <si>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</si>
  <si>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</si>
  <si>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</si>
  <si>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</si>
  <si>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</si>
  <si>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</si>
  <si>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</si>
  <si>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</si>
  <si>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</si>
  <si>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</si>
  <si>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</si>
  <si>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</si>
  <si>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</si>
  <si>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</si>
  <si>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</si>
  <si>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</si>
  <si>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</si>
  <si>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</si>
  <si>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</si>
  <si>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</si>
  <si>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</si>
  <si>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</si>
  <si>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</si>
  <si>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</si>
  <si>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</si>
  <si>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</si>
  <si>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</si>
  <si>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</si>
  <si>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</si>
  <si>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</si>
  <si>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</si>
  <si>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</si>
  <si>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</si>
  <si>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</si>
  <si>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</si>
  <si>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</si>
  <si>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</si>
  <si>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</si>
  <si>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</si>
  <si>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</si>
  <si>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</si>
  <si>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</si>
  <si>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</si>
  <si>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</si>
  <si>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</si>
  <si>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</si>
  <si>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</si>
  <si>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</si>
  <si>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</si>
  <si>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</si>
  <si>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</si>
  <si>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</si>
  <si>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</si>
  <si>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</si>
  <si>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</si>
  <si>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</si>
  <si>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</si>
  <si>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</si>
  <si>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</si>
  <si>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</si>
  <si>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</si>
  <si>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</si>
  <si>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</si>
  <si>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</si>
  <si>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</si>
  <si>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</si>
  <si>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</si>
  <si>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</si>
  <si>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</si>
  <si>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</si>
  <si>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</si>
  <si>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</si>
  <si>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</si>
  <si>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</si>
  <si>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</si>
  <si>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</si>
  <si>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</si>
  <si>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</si>
  <si>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</si>
  <si>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</si>
  <si>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</si>
  <si>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</si>
  <si>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</si>
  <si>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</si>
  <si>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</si>
  <si>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</si>
  <si>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</si>
  <si>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</si>
  <si>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</si>
  <si>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</si>
  <si>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</si>
  <si>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</si>
  <si>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</si>
  <si>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</si>
  <si>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</si>
  <si>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</si>
  <si>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</si>
  <si>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</si>
  <si>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</si>
  <si>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</si>
  <si>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</si>
  <si>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</si>
  <si>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</si>
  <si>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</si>
  <si>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</si>
  <si>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</si>
  <si>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</si>
  <si>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</si>
  <si>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</si>
  <si>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</si>
  <si>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</si>
  <si>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</si>
  <si>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</si>
  <si>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</si>
  <si>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</si>
  <si>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</si>
  <si>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</si>
  <si>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</si>
  <si>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</si>
  <si>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</si>
  <si>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</si>
  <si>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</si>
  <si>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</si>
  <si>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</si>
  <si>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</si>
  <si>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</si>
  <si>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</si>
  <si>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</si>
  <si>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</si>
  <si>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</si>
  <si>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</si>
  <si>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</si>
  <si>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</si>
  <si>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</si>
  <si>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</si>
  <si>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</si>
  <si>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</si>
  <si>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</si>
  <si>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</si>
  <si>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</si>
  <si>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</si>
  <si>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</si>
  <si>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</si>
  <si>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</si>
  <si>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</si>
  <si>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</si>
  <si>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</si>
  <si>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</si>
  <si>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</si>
  <si>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</si>
  <si>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</si>
  <si>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</si>
  <si>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</si>
  <si>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</si>
  <si>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</si>
  <si>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</si>
  <si>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</si>
  <si>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</si>
  <si>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</si>
  <si>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</si>
  <si>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</si>
  <si>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</si>
  <si>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</si>
  <si>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</si>
  <si>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</si>
  <si>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</si>
  <si>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</si>
  <si>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</si>
  <si>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</si>
  <si>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</si>
  <si>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</si>
  <si>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</si>
  <si>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</si>
  <si>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</si>
  <si>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</si>
  <si>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</si>
  <si>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</si>
  <si>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</si>
  <si>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</si>
  <si>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</si>
  <si>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</si>
  <si>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</si>
  <si>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</si>
  <si>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</si>
  <si>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</si>
  <si>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</si>
  <si>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</si>
  <si>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</si>
  <si>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</si>
  <si>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</si>
  <si>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</si>
  <si>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</si>
  <si>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</si>
  <si>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</si>
  <si>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</si>
  <si>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</si>
  <si>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</si>
  <si>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</si>
  <si>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</si>
  <si>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</si>
  <si>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</si>
  <si>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</si>
  <si>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</si>
  <si>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</si>
  <si>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</si>
  <si>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</si>
  <si>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</si>
  <si>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</si>
  <si>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</si>
  <si>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</si>
  <si>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</si>
  <si>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</si>
  <si>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</si>
  <si>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</si>
  <si>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</si>
  <si>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</si>
  <si>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</si>
  <si>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</si>
  <si>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</si>
  <si>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</si>
  <si>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</si>
  <si>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</si>
  <si>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</si>
  <si>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</si>
  <si>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</si>
  <si>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</si>
  <si>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</si>
  <si>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</si>
  <si>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</si>
  <si>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</si>
  <si>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</si>
  <si>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</si>
  <si>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</si>
  <si>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</si>
  <si>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</si>
  <si>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</si>
  <si>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</si>
  <si>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</si>
  <si>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</si>
  <si>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</si>
  <si>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</si>
  <si>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</si>
  <si>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</si>
  <si>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</si>
  <si>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</si>
  <si>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</si>
  <si>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</si>
  <si>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</si>
  <si>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</si>
  <si>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</si>
  <si>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</si>
  <si>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</si>
  <si>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</si>
  <si>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</si>
  <si>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</si>
  <si>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</si>
  <si>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</si>
  <si>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</si>
  <si>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</si>
  <si>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</si>
  <si>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</si>
  <si>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</si>
  <si>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</si>
  <si>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</si>
  <si>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</si>
  <si>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</si>
  <si>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</si>
  <si>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</si>
  <si>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</si>
  <si>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</si>
  <si>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</si>
  <si>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</si>
  <si>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</si>
  <si>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</si>
  <si>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</si>
  <si>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</si>
  <si>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</si>
  <si>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</si>
  <si>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</si>
  <si>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</si>
  <si>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</si>
  <si>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</si>
  <si>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</si>
  <si>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</si>
  <si>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</si>
  <si>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</si>
  <si>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</si>
  <si>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</si>
  <si>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</si>
  <si>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</si>
  <si>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</si>
  <si>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</si>
  <si>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</si>
  <si>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</si>
  <si>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</si>
  <si>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</si>
  <si>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</si>
  <si>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</si>
  <si>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</si>
  <si>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</si>
  <si>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</si>
  <si>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</si>
  <si>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</si>
  <si>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</si>
  <si>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</si>
  <si>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</si>
  <si>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</si>
  <si>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</si>
  <si>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</si>
  <si>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</si>
  <si>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</si>
  <si>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</si>
  <si>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</si>
  <si>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</si>
  <si>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</si>
  <si>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</si>
  <si>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</si>
  <si>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</si>
  <si>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</si>
  <si>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</si>
  <si>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</si>
  <si>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</si>
  <si>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</si>
  <si>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</si>
  <si>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</si>
  <si>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</si>
  <si>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</si>
  <si>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</si>
  <si>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</si>
  <si>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</si>
  <si>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</si>
  <si>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</si>
  <si>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</si>
  <si>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</si>
  <si>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</si>
  <si>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</si>
  <si>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</si>
  <si>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</si>
  <si>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</si>
  <si>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</si>
  <si>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</si>
  <si>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</si>
  <si>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</si>
  <si>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</si>
  <si>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</si>
  <si>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</si>
  <si>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</si>
  <si>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</si>
  <si>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</si>
  <si>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</si>
  <si>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</si>
  <si>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</si>
  <si>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</si>
  <si>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</si>
  <si>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</si>
  <si>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</si>
  <si>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</si>
  <si>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</si>
  <si>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</si>
  <si>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</si>
  <si>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</si>
  <si>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</si>
  <si>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</si>
  <si>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</si>
  <si>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</si>
  <si>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</si>
  <si>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</si>
  <si>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</si>
  <si>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</si>
  <si>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</si>
  <si>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</si>
  <si>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</si>
  <si>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</si>
  <si>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</si>
  <si>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</si>
  <si>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</si>
  <si>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</si>
  <si>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</si>
  <si>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</si>
  <si>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</si>
  <si>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</si>
  <si>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</si>
  <si>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</si>
  <si>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</si>
  <si>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</si>
  <si>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</si>
  <si>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</si>
  <si>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</si>
  <si>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</si>
  <si>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</si>
  <si>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</si>
  <si>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</si>
  <si>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</si>
  <si>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</si>
  <si>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</si>
  <si>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</si>
  <si>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</si>
  <si>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</si>
  <si>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</si>
  <si>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</si>
  <si>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</si>
  <si>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</si>
  <si>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</si>
  <si>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</si>
  <si>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</si>
  <si>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</si>
  <si>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</si>
  <si>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</si>
  <si>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</si>
  <si>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</si>
  <si>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</si>
  <si>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</si>
  <si>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</si>
  <si>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</si>
  <si>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</si>
  <si>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</si>
  <si>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</si>
  <si>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</si>
  <si>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</si>
  <si>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</si>
  <si>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</si>
  <si>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</si>
  <si>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</si>
  <si>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</si>
  <si>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</si>
  <si>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</si>
  <si>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</si>
  <si>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</si>
  <si>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</si>
  <si>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</si>
  <si>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</si>
  <si>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</si>
  <si>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</si>
  <si>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</si>
  <si>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</si>
  <si>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</si>
  <si>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</si>
  <si>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</si>
  <si>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</si>
  <si>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</si>
  <si>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</si>
  <si>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</si>
  <si>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</si>
  <si>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</si>
  <si>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</si>
  <si>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</si>
  <si>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</si>
  <si>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</si>
  <si>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</si>
  <si>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</si>
  <si>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</si>
  <si>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</si>
  <si>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</si>
  <si>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</si>
  <si>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</si>
  <si>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</si>
  <si>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</si>
  <si>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</si>
  <si>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</si>
  <si>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</si>
  <si>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</si>
  <si>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</si>
  <si>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</si>
  <si>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</si>
  <si>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</si>
  <si>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</si>
  <si>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</si>
  <si>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</si>
  <si>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</si>
  <si>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</si>
  <si>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</si>
  <si>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</si>
  <si>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</si>
  <si>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</si>
  <si>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</si>
  <si>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</si>
  <si>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</si>
  <si>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</si>
  <si>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</si>
  <si>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</si>
  <si>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</si>
  <si>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</si>
  <si>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</si>
  <si>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</si>
  <si>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</si>
  <si>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</si>
  <si>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</si>
  <si>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</si>
  <si>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</si>
  <si>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</si>
  <si>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</si>
  <si>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</si>
  <si>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</si>
  <si>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</si>
  <si>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</si>
  <si>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</si>
  <si>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</si>
  <si>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</si>
  <si>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</si>
  <si>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</si>
  <si>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</si>
  <si>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</si>
  <si>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</si>
  <si>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</si>
  <si>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</si>
  <si>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</si>
  <si>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</si>
  <si>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</si>
  <si>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</si>
  <si>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</si>
  <si>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</si>
  <si>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</si>
  <si>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</si>
  <si>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</si>
  <si>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</si>
  <si>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</si>
  <si>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</si>
  <si>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</si>
  <si>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</si>
  <si>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</si>
  <si>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</si>
  <si>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</si>
  <si>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</si>
  <si>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</si>
  <si>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</si>
  <si>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</si>
  <si>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</si>
  <si>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</si>
  <si>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</si>
  <si>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</si>
  <si>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</si>
  <si>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</si>
  <si>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</si>
  <si>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</si>
  <si>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</si>
  <si>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</si>
  <si>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</si>
  <si>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</si>
  <si>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</si>
  <si>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</si>
  <si>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</si>
  <si>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</si>
  <si>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</si>
  <si>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</si>
  <si>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</si>
  <si>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</si>
  <si>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</si>
  <si>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</si>
  <si>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</si>
  <si>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</si>
  <si>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</si>
  <si>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</si>
  <si>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</si>
  <si>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</si>
  <si>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</si>
  <si>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</si>
  <si>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</si>
  <si>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</si>
  <si>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</si>
  <si>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</si>
  <si>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</si>
  <si>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</si>
  <si>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</si>
  <si>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</si>
  <si>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</si>
  <si>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</si>
  <si>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</si>
  <si>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</si>
  <si>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</si>
  <si>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</si>
  <si>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</si>
  <si>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</si>
  <si>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</si>
  <si>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</si>
  <si>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</si>
  <si>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</si>
  <si>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</si>
  <si>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</si>
  <si>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</si>
  <si>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</si>
  <si>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</si>
  <si>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</si>
  <si>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</si>
  <si>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</si>
  <si>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</si>
  <si>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</si>
  <si>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</si>
  <si>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</si>
  <si>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</si>
  <si>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</si>
  <si>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</si>
  <si>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</si>
  <si>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</si>
  <si>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</si>
  <si>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</si>
  <si>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</si>
  <si>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</si>
  <si>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</si>
  <si>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</si>
  <si>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</si>
  <si>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</si>
  <si>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</si>
  <si>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</si>
  <si>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</si>
  <si>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</si>
  <si>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</si>
  <si>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</si>
  <si>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</si>
  <si>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</si>
  <si>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</si>
  <si>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</si>
  <si>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</si>
  <si>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</si>
  <si>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</si>
  <si>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</si>
  <si>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</si>
  <si>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</si>
  <si>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</si>
  <si>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</si>
  <si>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</si>
  <si>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</si>
  <si>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</si>
  <si>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</si>
  <si>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</si>
  <si>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</si>
  <si>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</si>
  <si>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</si>
  <si>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</si>
  <si>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</si>
  <si>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</si>
  <si>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</si>
  <si>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</si>
  <si>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</si>
  <si>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</si>
  <si>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</si>
  <si>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</si>
  <si>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</si>
  <si>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</si>
  <si>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</si>
  <si>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</si>
  <si>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</si>
  <si>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</si>
  <si>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</si>
  <si>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</si>
  <si>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</si>
  <si>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</si>
  <si>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</si>
  <si>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</si>
  <si>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</si>
  <si>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</si>
  <si>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</si>
  <si>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</si>
  <si>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</si>
  <si>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</si>
  <si>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</si>
  <si>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</si>
  <si>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</si>
  <si>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</si>
  <si>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</si>
  <si>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</si>
  <si>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</si>
  <si>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</si>
  <si>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</si>
  <si>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</si>
  <si>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</si>
  <si>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</si>
  <si>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</si>
  <si>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</si>
  <si>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</si>
  <si>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</si>
  <si>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</si>
  <si>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</si>
  <si>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</si>
  <si>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</si>
  <si>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</si>
  <si>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</si>
  <si>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</si>
  <si>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</si>
  <si>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</si>
  <si>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</si>
  <si>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</si>
  <si>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</si>
  <si>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</si>
  <si>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</si>
  <si>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</si>
  <si>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</si>
  <si>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</si>
  <si>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</si>
  <si>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</si>
  <si>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</si>
  <si>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</si>
  <si>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</si>
  <si>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</si>
  <si>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</si>
  <si>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</si>
  <si>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</si>
  <si>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</si>
  <si>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</si>
  <si>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</si>
  <si>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</si>
  <si>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</si>
  <si>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</si>
  <si>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</si>
  <si>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</si>
  <si>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</si>
  <si>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</si>
  <si>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</si>
  <si>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</si>
  <si>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</si>
  <si>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</si>
  <si>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</si>
  <si>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</si>
  <si>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</si>
  <si>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</si>
  <si>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</si>
  <si>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</si>
  <si>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</si>
  <si>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</si>
  <si>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</si>
  <si>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</si>
  <si>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</si>
  <si>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</si>
  <si>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</si>
  <si>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</si>
  <si>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</si>
  <si>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</si>
  <si>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</si>
  <si>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</si>
  <si>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</si>
  <si>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</si>
  <si>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</si>
  <si>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</si>
  <si>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</si>
  <si>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</si>
  <si>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</si>
  <si>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</si>
  <si>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</si>
  <si>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</si>
  <si>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</si>
  <si>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</si>
  <si>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</si>
  <si>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</si>
  <si>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</si>
  <si>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</si>
  <si>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</si>
  <si>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</si>
  <si>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</si>
  <si>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</si>
  <si>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</si>
  <si>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</si>
  <si>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</si>
  <si>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</si>
  <si>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</si>
  <si>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</si>
  <si>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</si>
  <si>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</si>
  <si>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</si>
  <si>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</si>
  <si>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</si>
  <si>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</si>
  <si>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</si>
  <si>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</si>
  <si>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</si>
  <si>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</si>
  <si>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</si>
  <si>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</si>
  <si>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</si>
  <si>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</si>
  <si>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</si>
  <si>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</si>
  <si>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</si>
  <si>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</si>
  <si>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</si>
  <si>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</si>
  <si>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</si>
  <si>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</si>
  <si>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</si>
  <si>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</si>
  <si>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</si>
  <si>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</si>
  <si>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</si>
  <si>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</si>
  <si>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</si>
  <si>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</si>
  <si>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</si>
  <si>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</si>
  <si>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</si>
  <si>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</si>
  <si>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</si>
  <si>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</si>
  <si>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</si>
  <si>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</si>
  <si>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</si>
  <si>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</si>
  <si>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</si>
  <si>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</si>
  <si>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</si>
  <si>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</si>
  <si>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</si>
  <si>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</si>
  <si>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</si>
  <si>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</si>
  <si>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</si>
  <si>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</si>
  <si>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</si>
  <si>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</si>
  <si>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</si>
  <si>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</si>
  <si>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</si>
  <si>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</si>
  <si>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</si>
  <si>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</si>
  <si>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</si>
  <si>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</si>
  <si>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</si>
  <si>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</si>
  <si>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</si>
  <si>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</si>
  <si>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</si>
  <si>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</si>
  <si>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</si>
  <si>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</si>
  <si>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</si>
  <si>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</si>
  <si>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</si>
  <si>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</si>
  <si>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</si>
  <si>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</si>
  <si>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</si>
  <si>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</si>
  <si>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</si>
  <si>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</si>
  <si>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</si>
  <si>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</si>
  <si>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</si>
  <si>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</si>
  <si>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</si>
  <si>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</si>
  <si>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</si>
  <si>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</si>
  <si>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</si>
  <si>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</si>
  <si>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</si>
  <si>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</si>
  <si>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</si>
  <si>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</si>
  <si>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</si>
  <si>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</si>
  <si>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</si>
  <si>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</si>
  <si>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</si>
  <si>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</si>
  <si>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</si>
  <si>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</si>
  <si>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</si>
  <si>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</si>
  <si>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</si>
  <si>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</si>
  <si>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</si>
  <si>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</si>
  <si>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</si>
  <si>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</si>
  <si>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</si>
  <si>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</si>
  <si>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</si>
  <si>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</si>
  <si>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</si>
  <si>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</si>
  <si>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</si>
  <si>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</si>
  <si>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</si>
  <si>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</si>
  <si>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</si>
  <si>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</si>
  <si>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</si>
  <si>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</si>
  <si>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</si>
  <si>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</si>
  <si>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</si>
  <si>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</si>
  <si>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</si>
  <si>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</si>
  <si>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</si>
  <si>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</si>
  <si>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</si>
  <si>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</si>
  <si>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</si>
  <si>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</si>
  <si>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</si>
  <si>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</si>
  <si>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</si>
  <si>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</si>
  <si>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</si>
  <si>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</si>
  <si>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</si>
  <si>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</si>
  <si>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</si>
  <si>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</si>
  <si>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</si>
  <si>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</si>
  <si>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</si>
  <si>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</si>
  <si>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</si>
  <si>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</si>
  <si>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</si>
  <si>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</si>
  <si>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</si>
  <si>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</si>
  <si>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</si>
  <si>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</si>
  <si>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</si>
  <si>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</si>
  <si>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</si>
  <si>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</si>
  <si>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</si>
  <si>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</si>
  <si>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</si>
  <si>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</si>
  <si>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</si>
  <si>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</si>
  <si>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</si>
  <si>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</si>
  <si>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</si>
  <si>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</si>
  <si>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</si>
  <si>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</si>
  <si>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</si>
  <si>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</si>
  <si>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</si>
  <si>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</si>
  <si>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</si>
  <si>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</si>
  <si>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</si>
  <si>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</si>
  <si>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</si>
  <si>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</si>
  <si>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</si>
  <si>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</si>
  <si>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</si>
  <si>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</si>
  <si>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</si>
  <si>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</si>
  <si>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</si>
  <si>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</si>
  <si>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</si>
  <si>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</si>
  <si>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</si>
  <si>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</si>
  <si>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</si>
  <si>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</si>
  <si>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</si>
  <si>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</si>
  <si>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</si>
  <si>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</si>
  <si>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</si>
  <si>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</si>
  <si>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</si>
  <si>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</si>
  <si>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</si>
  <si>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</si>
  <si>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</si>
  <si>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</si>
  <si>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</si>
  <si>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</si>
  <si>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</si>
  <si>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</si>
  <si>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</si>
  <si>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</si>
  <si>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</si>
  <si>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</si>
  <si>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</si>
  <si>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</si>
  <si>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</si>
  <si>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</si>
  <si>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</si>
  <si>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</si>
  <si>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</si>
  <si>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</si>
  <si>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</si>
  <si>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</si>
  <si>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</si>
  <si>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</si>
  <si>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</si>
  <si>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</si>
  <si>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</si>
  <si>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</si>
  <si>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</si>
  <si>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</si>
  <si>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</si>
  <si>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</si>
  <si>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</si>
  <si>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</si>
  <si>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</si>
  <si>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</si>
  <si>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</si>
  <si>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</si>
  <si>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</si>
  <si>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</si>
  <si>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</si>
  <si>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</si>
  <si>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</si>
  <si>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</si>
  <si>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</si>
  <si>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</si>
  <si>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</si>
  <si>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</si>
  <si>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</si>
  <si>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</si>
  <si>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</si>
  <si>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</si>
  <si>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</si>
  <si>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</si>
  <si>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</si>
  <si>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</si>
  <si>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</si>
  <si>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</si>
  <si>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</si>
  <si>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</si>
  <si>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</si>
  <si>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</si>
  <si>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</si>
  <si>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</si>
  <si>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</si>
  <si>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</si>
  <si>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</si>
  <si>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</si>
  <si>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</si>
  <si>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</si>
  <si>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</si>
  <si>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</si>
  <si>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</si>
  <si>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</si>
  <si>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</si>
  <si>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</si>
  <si>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</si>
  <si>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</si>
  <si>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</si>
  <si>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</si>
  <si>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</si>
  <si>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</si>
  <si>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</si>
  <si>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</si>
  <si>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</si>
  <si>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</si>
  <si>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</si>
  <si>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</si>
  <si>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</si>
  <si>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</si>
  <si>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</si>
  <si>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</si>
  <si>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</si>
  <si>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</si>
  <si>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</si>
  <si>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</si>
  <si>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</si>
  <si>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</si>
  <si>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</si>
  <si>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</si>
  <si>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</si>
  <si>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</si>
  <si>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</si>
  <si>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</si>
  <si>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</si>
  <si>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</si>
  <si>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</si>
  <si>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</si>
  <si>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</si>
  <si>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</si>
  <si>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</si>
  <si>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</si>
  <si>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</si>
  <si>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</si>
  <si>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</si>
  <si>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</si>
  <si>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</si>
  <si>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</si>
  <si>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</si>
  <si>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</si>
  <si>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</si>
  <si>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</si>
  <si>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</si>
  <si>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</si>
  <si>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</si>
  <si>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</si>
  <si>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</si>
  <si>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</si>
  <si>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</si>
  <si>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</si>
  <si>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</si>
  <si>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</si>
  <si>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</si>
  <si>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</si>
  <si>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</si>
  <si>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</si>
  <si>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</si>
  <si>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</si>
  <si>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</si>
  <si>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</si>
  <si>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</si>
  <si>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</si>
  <si>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</si>
  <si>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</si>
  <si>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</si>
  <si>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</si>
  <si>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</si>
  <si>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</si>
  <si>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</si>
  <si>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</si>
  <si>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</si>
  <si>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</si>
  <si>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</si>
  <si>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</si>
  <si>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</si>
  <si>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</si>
  <si>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</si>
  <si>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</si>
  <si>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</si>
  <si>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</si>
  <si>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</si>
  <si>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</si>
  <si>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</si>
  <si>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</si>
  <si>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</si>
  <si>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</si>
  <si>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</si>
  <si>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</si>
  <si>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</si>
  <si>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</si>
  <si>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</si>
  <si>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</si>
  <si>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</si>
  <si>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</si>
  <si>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</si>
  <si>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</si>
  <si>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</si>
  <si>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</si>
  <si>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</si>
  <si>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</si>
  <si>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</si>
  <si>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</si>
  <si>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</si>
  <si>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</si>
  <si>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</si>
  <si>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</si>
  <si>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</si>
  <si>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</si>
  <si>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</si>
  <si>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</si>
  <si>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</si>
  <si>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</si>
  <si>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</si>
  <si>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</si>
  <si>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</si>
  <si>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</si>
  <si>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</si>
  <si>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</si>
  <si>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</si>
  <si>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</si>
  <si>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</si>
  <si>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</si>
  <si>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</si>
  <si>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</si>
  <si>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</si>
  <si>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</si>
  <si>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</si>
  <si>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</si>
  <si>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</si>
  <si>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</si>
  <si>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</si>
  <si>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</si>
  <si>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</si>
  <si>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</si>
  <si>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</si>
  <si>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</si>
  <si>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</si>
  <si>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</si>
  <si>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</si>
  <si>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</si>
  <si>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</si>
  <si>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</si>
  <si>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</si>
  <si>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</si>
  <si>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</si>
  <si>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</si>
  <si>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</si>
  <si>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</si>
  <si>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</si>
  <si>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</si>
  <si>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</si>
  <si>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</si>
  <si>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</si>
  <si>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</si>
  <si>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</si>
  <si>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</si>
  <si>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</si>
  <si>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</si>
  <si>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</si>
  <si>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</si>
  <si>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</si>
  <si>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</si>
  <si>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</si>
  <si>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</si>
  <si>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</si>
  <si>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</si>
  <si>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</si>
  <si>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</si>
  <si>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</si>
  <si>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</si>
  <si>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</si>
  <si>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</si>
  <si>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</si>
  <si>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</si>
  <si>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</si>
  <si>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</si>
  <si>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</si>
  <si>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</si>
  <si>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</si>
  <si>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</si>
  <si>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</si>
  <si>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</si>
  <si>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</si>
  <si>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</si>
  <si>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</si>
  <si>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</si>
  <si>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</si>
  <si>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</si>
  <si>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</si>
  <si>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</si>
  <si>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</si>
  <si>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</si>
  <si>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</si>
  <si>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</si>
  <si>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</si>
  <si>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</si>
  <si>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</si>
  <si>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</si>
  <si>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</si>
  <si>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</si>
  <si>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</si>
  <si>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</si>
  <si>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</si>
  <si>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</si>
  <si>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</si>
  <si>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</si>
  <si>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</si>
  <si>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</si>
  <si>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</si>
  <si>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</si>
  <si>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</si>
  <si>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</si>
  <si>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</si>
  <si>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</si>
  <si>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</si>
  <si>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</si>
  <si>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</si>
  <si>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</si>
  <si>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</si>
  <si>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</si>
  <si>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</si>
  <si>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</si>
  <si>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</si>
  <si>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</si>
  <si>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</si>
  <si>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</si>
  <si>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</si>
  <si>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</si>
  <si>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</si>
  <si>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</si>
  <si>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</si>
  <si>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</si>
  <si>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</si>
  <si>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</si>
  <si>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</si>
  <si>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</si>
  <si>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</si>
  <si>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</si>
  <si>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</si>
  <si>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</si>
  <si>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</si>
  <si>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</si>
  <si>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</si>
  <si>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</si>
  <si>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</si>
  <si>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</si>
  <si>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</si>
  <si>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</si>
  <si>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</si>
  <si>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</si>
  <si>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</si>
  <si>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</si>
  <si>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</si>
  <si>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</si>
  <si>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</si>
  <si>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</si>
  <si>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</si>
  <si>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</si>
  <si>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</si>
  <si>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</si>
  <si>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</si>
  <si>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</si>
  <si>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</si>
  <si>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</si>
  <si>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</si>
  <si>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</si>
  <si>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</si>
  <si>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</si>
  <si>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</si>
  <si>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</si>
  <si>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</si>
  <si>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</si>
  <si>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</si>
  <si>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</si>
  <si>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</si>
  <si>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</si>
  <si>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</si>
  <si>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</si>
  <si>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</si>
  <si>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</si>
  <si>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</si>
  <si>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</si>
  <si>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</si>
  <si>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</si>
  <si>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</si>
  <si>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</si>
  <si>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</si>
  <si>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</si>
  <si>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</si>
  <si>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</si>
  <si>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</si>
  <si>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</si>
  <si>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</si>
  <si>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</si>
  <si>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</si>
  <si>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</si>
  <si>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</si>
  <si>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</si>
  <si>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</si>
  <si>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</si>
  <si>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</si>
  <si>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</si>
  <si>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</si>
  <si>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</si>
  <si>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</si>
  <si>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</si>
  <si>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</si>
  <si>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</si>
  <si>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</si>
  <si>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</si>
  <si>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</si>
  <si>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</si>
  <si>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</si>
  <si>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</si>
  <si>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</si>
  <si>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</si>
  <si>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</si>
  <si>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</si>
  <si>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</si>
  <si>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</si>
  <si>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</si>
  <si>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</si>
  <si>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</si>
  <si>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</si>
  <si>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</si>
  <si>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</si>
  <si>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</si>
  <si>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</si>
  <si>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</si>
  <si>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</si>
  <si>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</si>
  <si>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</si>
  <si>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</si>
  <si>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</si>
  <si>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</si>
  <si>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</si>
  <si>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</si>
  <si>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</si>
  <si>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</si>
  <si>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</si>
  <si>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</si>
  <si>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</si>
  <si>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</si>
  <si>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</si>
  <si>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</si>
  <si>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</si>
  <si>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</si>
  <si>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</si>
  <si>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</si>
  <si>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</si>
  <si>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</si>
  <si>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</si>
  <si>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</si>
  <si>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</si>
  <si>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</si>
  <si>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</si>
  <si>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</si>
  <si>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</si>
  <si>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</si>
  <si>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</si>
  <si>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</si>
  <si>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</si>
  <si>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</si>
  <si>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</si>
  <si>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</si>
  <si>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</si>
  <si>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</si>
  <si>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</si>
  <si>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</si>
  <si>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</si>
  <si>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</si>
  <si>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</si>
  <si>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</si>
  <si>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</si>
  <si>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</si>
  <si>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</si>
  <si>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</si>
  <si>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</si>
  <si>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</si>
  <si>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</si>
  <si>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</si>
  <si>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</si>
  <si>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</si>
  <si>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</si>
  <si>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</si>
  <si>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</si>
  <si>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</si>
  <si>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</si>
  <si>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</si>
  <si>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</si>
  <si>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</si>
  <si>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</si>
  <si>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</si>
  <si>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</si>
  <si>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</si>
  <si>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</si>
  <si>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</si>
  <si>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</si>
  <si>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</si>
  <si>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</si>
  <si>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</si>
  <si>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</si>
  <si>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</si>
  <si>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</si>
  <si>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</si>
  <si>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</si>
  <si>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</si>
  <si>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</si>
  <si>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</si>
  <si>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</si>
  <si>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</si>
  <si>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</si>
  <si>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</si>
  <si>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</si>
  <si>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</si>
  <si>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</si>
  <si>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</si>
  <si>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</si>
  <si>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</si>
  <si>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</si>
  <si>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</si>
  <si>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</si>
  <si>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</si>
  <si>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</si>
  <si>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</si>
  <si>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</si>
  <si>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</si>
  <si>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</si>
  <si>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</si>
  <si>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</si>
  <si>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</si>
  <si>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</si>
  <si>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</si>
  <si>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</si>
  <si>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</si>
  <si>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</si>
  <si>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</si>
  <si>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</si>
  <si>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</si>
  <si>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</si>
  <si>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</si>
  <si>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</si>
  <si>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</si>
  <si>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</si>
  <si>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</si>
  <si>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</si>
  <si>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</si>
  <si>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</si>
  <si>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</si>
  <si>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</si>
  <si>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</si>
  <si>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</si>
  <si>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</si>
  <si>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</si>
  <si>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</si>
  <si>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</si>
  <si>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</si>
  <si>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</si>
  <si>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</si>
  <si>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</si>
  <si>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</si>
  <si>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</si>
  <si>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</si>
  <si>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</si>
  <si>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</si>
  <si>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</si>
  <si>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</si>
  <si>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</si>
  <si>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</si>
  <si>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</si>
  <si>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</si>
  <si>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</si>
  <si>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</si>
  <si>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</si>
  <si>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</si>
  <si>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</si>
  <si>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</si>
  <si>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</si>
  <si>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</si>
  <si>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</si>
  <si>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</si>
  <si>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</si>
  <si>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</si>
  <si>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</si>
  <si>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</si>
  <si>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</si>
  <si>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</si>
  <si>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</si>
  <si>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</si>
  <si>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</si>
  <si>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</si>
  <si>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</si>
  <si>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</si>
  <si>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</si>
  <si>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</si>
  <si>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</si>
  <si>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</si>
  <si>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</si>
  <si>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</si>
  <si>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</si>
  <si>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</si>
  <si>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</si>
  <si>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</si>
  <si>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</si>
  <si>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</si>
  <si>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</si>
  <si>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</si>
  <si>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</si>
  <si>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</si>
  <si>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</si>
  <si>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</si>
  <si>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</si>
  <si>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</si>
  <si>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</si>
  <si>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</si>
  <si>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</si>
  <si>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</si>
  <si>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</si>
  <si>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</si>
  <si>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</si>
  <si>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</si>
  <si>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</si>
  <si>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</si>
  <si>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</si>
  <si>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</si>
  <si>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</si>
  <si>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</si>
  <si>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</si>
  <si>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</si>
  <si>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</si>
  <si>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</si>
  <si>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</si>
  <si>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</si>
  <si>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</si>
  <si>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</si>
  <si>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</si>
  <si>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</si>
  <si>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</si>
  <si>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</si>
  <si>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</si>
  <si>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</si>
  <si>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</si>
  <si>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</si>
  <si>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</si>
  <si>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</si>
  <si>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</si>
  <si>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</si>
  <si>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</si>
  <si>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</si>
  <si>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</si>
  <si>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</si>
  <si>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</si>
  <si>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</si>
  <si>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</si>
  <si>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</si>
  <si>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</si>
  <si>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</si>
  <si>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</si>
  <si>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</si>
  <si>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</si>
  <si>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</si>
  <si>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</si>
  <si>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</si>
  <si>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</si>
  <si>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</si>
  <si>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</si>
  <si>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</si>
  <si>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</si>
  <si>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</si>
  <si>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</si>
  <si>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</si>
  <si>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</si>
  <si>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</si>
  <si>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</si>
  <si>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</si>
  <si>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</si>
  <si>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</si>
  <si>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</si>
  <si>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</si>
  <si>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</si>
  <si>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</si>
  <si>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</si>
  <si>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</si>
  <si>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</si>
  <si>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</si>
  <si>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</si>
  <si>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</si>
  <si>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</si>
  <si>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</si>
  <si>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</si>
  <si>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</si>
  <si>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</si>
  <si>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</si>
  <si>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</si>
  <si>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</si>
  <si>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</si>
  <si>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</si>
  <si>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</si>
  <si>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</si>
  <si>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</si>
  <si>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</si>
  <si>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</si>
  <si>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</si>
  <si>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</si>
  <si>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</si>
  <si>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</si>
  <si>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</si>
  <si>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</si>
  <si>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</si>
  <si>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</si>
  <si>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</si>
  <si>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</si>
  <si>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</si>
  <si>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</si>
  <si>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</si>
  <si>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</si>
  <si>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</si>
  <si>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</si>
  <si>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</si>
  <si>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</si>
  <si>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</si>
  <si>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</si>
  <si>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</si>
  <si>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</si>
  <si>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</si>
  <si>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</si>
  <si>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</si>
  <si>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</si>
  <si>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</si>
  <si>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</si>
  <si>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</si>
  <si>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</si>
  <si>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</si>
  <si>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</si>
  <si>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</si>
  <si>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</si>
  <si>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</si>
  <si>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</si>
  <si>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</si>
  <si>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</si>
  <si>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</si>
  <si>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</si>
  <si>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</si>
  <si>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</si>
  <si>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</si>
  <si>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</si>
  <si>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</si>
  <si>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</si>
  <si>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</si>
  <si>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</si>
  <si>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</si>
  <si>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</si>
  <si>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</si>
  <si>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</si>
  <si>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</si>
  <si>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</si>
  <si>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</si>
  <si>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</si>
  <si>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</si>
  <si>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</si>
  <si>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</si>
  <si>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</si>
  <si>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</si>
  <si>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</si>
  <si>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</si>
  <si>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</si>
  <si>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</si>
  <si>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</si>
  <si>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</si>
  <si>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</si>
  <si>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</si>
  <si>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</si>
  <si>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</si>
  <si>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</si>
  <si>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</si>
  <si>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</si>
  <si>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</si>
  <si>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</si>
  <si>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</si>
  <si>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</si>
  <si>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</si>
  <si>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</si>
  <si>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</si>
  <si>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</si>
  <si>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</si>
  <si>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</si>
  <si>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</si>
  <si>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</si>
  <si>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</si>
  <si>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</si>
  <si>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</si>
  <si>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</si>
  <si>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</si>
  <si>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</si>
  <si>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</si>
  <si>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</si>
  <si>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</si>
  <si>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</si>
  <si>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</si>
  <si>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</si>
  <si>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</si>
  <si>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</si>
  <si>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</si>
  <si>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</si>
  <si>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</si>
  <si>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</si>
  <si>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</si>
  <si>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</si>
  <si>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</si>
  <si>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</si>
  <si>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</si>
  <si>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</si>
  <si>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</si>
  <si>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</si>
  <si>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</si>
  <si>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</si>
  <si>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</si>
  <si>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</si>
  <si>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</si>
  <si>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</si>
  <si>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</si>
  <si>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</si>
  <si>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</si>
  <si>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</si>
  <si>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</si>
  <si>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</si>
  <si>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</si>
  <si>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</si>
  <si>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</si>
  <si>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</si>
  <si>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</si>
  <si>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</si>
  <si>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</si>
  <si>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</si>
  <si>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</si>
  <si>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</si>
  <si>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</si>
  <si>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</si>
  <si>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</si>
  <si>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</si>
  <si>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</si>
  <si>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</si>
  <si>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</si>
  <si>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</si>
  <si>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</si>
  <si>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</si>
  <si>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</si>
  <si>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</si>
  <si>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</si>
  <si>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</si>
  <si>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</si>
  <si>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</si>
  <si>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</si>
  <si>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</si>
  <si>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</si>
  <si>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</si>
  <si>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</si>
  <si>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</si>
  <si>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</si>
  <si>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</si>
  <si>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</si>
  <si>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</si>
  <si>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</si>
  <si>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</si>
  <si>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</si>
  <si>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</si>
  <si>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</si>
  <si>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</si>
  <si>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</si>
  <si>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</si>
  <si>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</si>
  <si>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</si>
  <si>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</si>
  <si>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</si>
  <si>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</si>
  <si>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</si>
  <si>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</si>
  <si>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</si>
  <si>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</si>
  <si>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</si>
  <si>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</si>
  <si>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</si>
  <si>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</si>
  <si>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</si>
  <si>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</si>
  <si>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</si>
  <si>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</si>
  <si>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</si>
  <si>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</si>
  <si>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</si>
  <si>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</si>
  <si>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</si>
  <si>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</si>
  <si>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</si>
  <si>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</si>
  <si>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</si>
  <si>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</si>
  <si>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</si>
  <si>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</si>
  <si>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</si>
  <si>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</si>
  <si>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</si>
  <si>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</si>
  <si>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</si>
  <si>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</si>
  <si>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</si>
  <si>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</si>
  <si>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</si>
  <si>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</si>
  <si>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</si>
  <si>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</si>
  <si>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</si>
  <si>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</si>
  <si>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</si>
  <si>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</si>
  <si>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</si>
  <si>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</si>
  <si>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</si>
  <si>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</si>
  <si>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</si>
  <si>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</si>
  <si>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</si>
  <si>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</si>
  <si>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</si>
  <si>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</si>
  <si>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</si>
  <si>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</si>
  <si>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</si>
  <si>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</si>
  <si>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</si>
  <si>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</si>
  <si>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</si>
  <si>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</si>
  <si>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</si>
  <si>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</si>
  <si>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</si>
  <si>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</si>
  <si>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</si>
  <si>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</si>
  <si>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</si>
  <si>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</si>
  <si>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</si>
  <si>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</si>
  <si>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</si>
  <si>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</si>
  <si>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</si>
  <si>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</si>
  <si>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</si>
  <si>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</si>
  <si>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</si>
  <si>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</si>
  <si>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</si>
  <si>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</si>
  <si>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</si>
  <si>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</si>
  <si>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</si>
  <si>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</si>
  <si>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</si>
  <si>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</si>
  <si>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</si>
  <si>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</si>
  <si>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</si>
  <si>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</si>
  <si>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</si>
  <si>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</si>
  <si>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</si>
  <si>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</si>
  <si>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</si>
  <si>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</si>
  <si>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</si>
  <si>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</si>
  <si>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</si>
  <si>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</si>
  <si>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</si>
  <si>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</si>
  <si>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</si>
  <si>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</si>
  <si>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</si>
  <si>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</si>
  <si>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</si>
  <si>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</si>
  <si>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</si>
  <si>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</si>
  <si>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</si>
  <si>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</si>
  <si>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</si>
  <si>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</si>
  <si>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</si>
  <si>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</si>
  <si>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</si>
  <si>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</si>
  <si>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</si>
  <si>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</si>
  <si>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</si>
  <si>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</si>
  <si>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</si>
  <si>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</si>
  <si>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</si>
  <si>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</si>
  <si>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</si>
  <si>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</si>
  <si>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</si>
  <si>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</si>
  <si>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</si>
  <si>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</si>
  <si>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</si>
  <si>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</si>
  <si>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</si>
  <si>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</si>
  <si>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</si>
  <si>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</si>
  <si>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</si>
  <si>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</si>
  <si>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</si>
  <si>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</si>
  <si>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</si>
  <si>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</si>
  <si>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</si>
  <si>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</si>
  <si>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</si>
  <si>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</si>
  <si>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</si>
  <si>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</si>
  <si>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</si>
  <si>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</si>
  <si>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</si>
  <si>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</si>
  <si>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</si>
  <si>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</si>
  <si>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</si>
  <si>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</si>
  <si>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</si>
  <si>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</si>
  <si>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</si>
  <si>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</si>
  <si>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</si>
  <si>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</si>
  <si>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</si>
  <si>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</si>
  <si>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</si>
  <si>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</si>
  <si>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</si>
  <si>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</si>
  <si>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</si>
  <si>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</si>
  <si>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</si>
  <si>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</si>
  <si>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</si>
  <si>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</si>
  <si>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</si>
  <si>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</si>
  <si>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</si>
  <si>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</si>
  <si>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</si>
  <si>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</si>
  <si>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</si>
  <si>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</si>
  <si>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</si>
  <si>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</si>
  <si>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</si>
  <si>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</si>
  <si>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</si>
  <si>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</si>
  <si>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</si>
  <si>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</si>
  <si>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</si>
  <si>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</si>
  <si>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</si>
  <si>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</si>
  <si>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</si>
  <si>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</si>
  <si>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</si>
  <si>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</si>
  <si>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</si>
  <si>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</si>
  <si>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</si>
  <si>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</si>
  <si>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</si>
  <si>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</si>
  <si>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</si>
  <si>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</si>
  <si>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</si>
  <si>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</si>
  <si>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</si>
  <si>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</si>
  <si>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</si>
  <si>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</si>
  <si>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</si>
  <si>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</si>
  <si>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</si>
  <si>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</si>
  <si>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</si>
  <si>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</si>
  <si>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</si>
  <si>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</si>
  <si>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</si>
  <si>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</si>
  <si>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</si>
  <si>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</si>
  <si>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</si>
  <si>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</si>
  <si>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</si>
  <si>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</si>
  <si>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</si>
  <si>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</si>
  <si>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</si>
  <si>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</si>
  <si>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</si>
  <si>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</si>
  <si>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</si>
  <si>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</si>
  <si>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</si>
  <si>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</si>
  <si>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</si>
  <si>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</si>
  <si>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</si>
  <si>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</si>
  <si>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</si>
  <si>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</si>
  <si>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</si>
  <si>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</si>
  <si>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</si>
  <si>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</si>
  <si>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</si>
  <si>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</si>
  <si>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</si>
  <si>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</si>
  <si>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</si>
  <si>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</si>
  <si>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</si>
  <si>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</si>
  <si>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</si>
  <si>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</si>
  <si>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</si>
  <si>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</si>
  <si>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</si>
  <si>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</si>
  <si>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</si>
  <si>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</si>
  <si>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</si>
  <si>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</si>
  <si>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</si>
  <si>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</si>
  <si>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</si>
  <si>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</si>
  <si>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</si>
  <si>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</si>
  <si>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</si>
  <si>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</si>
  <si>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</si>
  <si>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</si>
  <si>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</si>
  <si>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</si>
  <si>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</si>
  <si>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</si>
  <si>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</si>
  <si>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</si>
  <si>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</si>
  <si>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</si>
  <si>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</si>
  <si>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</si>
  <si>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</si>
  <si>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</si>
  <si>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</si>
  <si>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</si>
  <si>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</si>
  <si>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</si>
  <si>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</si>
  <si>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</si>
  <si>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</si>
  <si>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</si>
  <si>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</si>
  <si>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</si>
  <si>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</si>
  <si>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</si>
  <si>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</si>
  <si>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</si>
  <si>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</si>
  <si>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</si>
  <si>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</si>
  <si>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</si>
  <si>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</si>
  <si>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</si>
  <si>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</si>
  <si>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</si>
  <si>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</si>
  <si>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</si>
  <si>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</si>
  <si>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</si>
  <si>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</si>
  <si>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</si>
  <si>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</si>
  <si>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</si>
  <si>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</si>
  <si>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</si>
  <si>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</si>
  <si>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</si>
  <si>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</si>
  <si>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</si>
  <si>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</si>
  <si>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</si>
  <si>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</si>
  <si>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</si>
  <si>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</si>
  <si>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</si>
  <si>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</si>
  <si>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</si>
  <si>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</si>
  <si>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</si>
  <si>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</si>
  <si>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</si>
  <si>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</si>
  <si>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</si>
  <si>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</si>
  <si>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</si>
  <si>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</si>
  <si>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</si>
  <si>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</si>
  <si>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</si>
  <si>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</si>
  <si>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</si>
  <si>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</si>
  <si>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</si>
  <si>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</si>
  <si>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</si>
  <si>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</si>
  <si>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</si>
  <si>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</si>
  <si>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</si>
  <si>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</si>
  <si>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</si>
  <si>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</si>
  <si>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</si>
  <si>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</si>
  <si>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</si>
  <si>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</si>
  <si>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</si>
  <si>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</si>
  <si>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</si>
  <si>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</si>
  <si>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</si>
  <si>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</si>
  <si>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</si>
  <si>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</si>
  <si>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</si>
  <si>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</si>
  <si>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</si>
  <si>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</si>
  <si>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</si>
  <si>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</si>
  <si>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</si>
  <si>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</si>
  <si>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</si>
  <si>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</si>
  <si>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</si>
  <si>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</si>
  <si>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</si>
  <si>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</si>
  <si>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</si>
  <si>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</si>
  <si>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</si>
  <si>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</si>
  <si>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</si>
  <si>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</si>
  <si>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</si>
  <si>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</si>
  <si>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</si>
  <si>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</si>
  <si>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</si>
  <si>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</si>
  <si>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</si>
  <si>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</si>
  <si>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</si>
  <si>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</si>
  <si>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</si>
  <si>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</si>
  <si>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</si>
  <si>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</si>
  <si>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</si>
  <si>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</si>
  <si>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</si>
  <si>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</si>
  <si>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</si>
  <si>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</si>
  <si>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</si>
  <si>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</si>
  <si>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</si>
  <si>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</si>
  <si>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</si>
  <si>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</si>
  <si>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</si>
  <si>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</si>
  <si>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</si>
  <si>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</si>
  <si>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</si>
  <si>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</si>
  <si>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</si>
  <si>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</si>
  <si>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</si>
  <si>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</si>
  <si>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</si>
  <si>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</si>
  <si>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</si>
  <si>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</si>
  <si>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</si>
  <si>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</si>
  <si>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</si>
  <si>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</si>
  <si>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</si>
  <si>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</si>
  <si>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</si>
  <si>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</si>
  <si>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</si>
  <si>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</si>
  <si>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</si>
  <si>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</si>
  <si>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</si>
  <si>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</si>
  <si>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</si>
  <si>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</si>
  <si>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</si>
  <si>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</si>
  <si>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</si>
  <si>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</si>
  <si>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</si>
  <si>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</si>
  <si>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</si>
  <si>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</si>
  <si>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</si>
  <si>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</si>
  <si>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</si>
  <si>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</si>
  <si>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</si>
  <si>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</si>
  <si>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</si>
  <si>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</si>
  <si>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</si>
  <si>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</si>
  <si>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</si>
  <si>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</si>
  <si>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</si>
  <si>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</si>
  <si>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</si>
  <si>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</si>
  <si>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</si>
  <si>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</si>
  <si>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</si>
  <si>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</si>
  <si>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</si>
  <si>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</si>
  <si>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</si>
  <si>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</si>
  <si>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</si>
  <si>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</si>
  <si>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</si>
  <si>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</si>
  <si>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</si>
  <si>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</si>
  <si>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</si>
  <si>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</si>
  <si>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</si>
  <si>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</si>
  <si>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</si>
  <si>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</si>
  <si>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</si>
  <si>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</si>
  <si>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</si>
  <si>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</si>
  <si>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</si>
  <si>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</si>
  <si>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</si>
  <si>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</si>
  <si>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</si>
  <si>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</si>
  <si>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</si>
  <si>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</si>
  <si>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</si>
  <si>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</si>
  <si>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</si>
  <si>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</si>
  <si>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</si>
  <si>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</si>
  <si>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</si>
  <si>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</si>
  <si>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</si>
  <si>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</si>
  <si>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</si>
  <si>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</si>
  <si>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</si>
  <si>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</si>
  <si>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</si>
  <si>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</si>
  <si>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</si>
  <si>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</si>
  <si>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</si>
  <si>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</si>
  <si>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</si>
  <si>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</si>
  <si>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</si>
  <si>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</si>
  <si>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</si>
  <si>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</si>
  <si>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</si>
  <si>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</si>
  <si>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</si>
  <si>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</si>
  <si>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</si>
  <si>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</si>
  <si>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</si>
  <si>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</si>
  <si>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</si>
  <si>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</si>
  <si>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</si>
  <si>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</si>
  <si>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</si>
  <si>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</si>
  <si>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</si>
  <si>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</si>
  <si>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</si>
  <si>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</si>
  <si>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</si>
  <si>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</si>
  <si>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</si>
  <si>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</si>
  <si>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</si>
  <si>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</si>
  <si>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</si>
  <si>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</si>
  <si>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</si>
  <si>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</si>
  <si>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</si>
  <si>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</si>
  <si>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</si>
  <si>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</si>
  <si>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</si>
  <si>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</si>
  <si>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</si>
  <si>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</si>
  <si>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</si>
  <si>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</si>
  <si>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</si>
  <si>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</si>
  <si>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</si>
  <si>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</si>
  <si>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</si>
  <si>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</si>
  <si>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</si>
  <si>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</si>
  <si>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</si>
  <si>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</si>
  <si>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</si>
  <si>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</si>
  <si>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</si>
  <si>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</si>
  <si>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</si>
  <si>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</si>
  <si>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</si>
  <si>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</si>
  <si>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</si>
  <si>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</si>
  <si>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</si>
  <si>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</si>
  <si>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</si>
  <si>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</si>
  <si>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</si>
  <si>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</si>
  <si>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</si>
  <si>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</si>
  <si>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</si>
  <si>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</si>
  <si>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</si>
  <si>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</si>
  <si>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</si>
  <si>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</si>
  <si>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</si>
  <si>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</si>
  <si>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</si>
  <si>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</si>
  <si>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</si>
  <si>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</si>
  <si>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</si>
  <si>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</si>
  <si>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</si>
  <si>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</si>
  <si>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</si>
  <si>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</si>
  <si>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</si>
  <si>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</si>
  <si>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</si>
  <si>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</si>
  <si>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</si>
  <si>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</si>
  <si>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</si>
  <si>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</si>
  <si>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</si>
  <si>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</si>
  <si>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</si>
  <si>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</si>
  <si>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</si>
  <si>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</si>
  <si>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</si>
  <si>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</si>
  <si>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</si>
  <si>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</si>
  <si>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</si>
  <si>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</si>
  <si>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</si>
  <si>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</si>
  <si>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</si>
  <si>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</si>
  <si>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</si>
  <si>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</si>
  <si>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</si>
  <si>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</si>
  <si>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</si>
  <si>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</si>
  <si>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</si>
  <si>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</si>
  <si>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</si>
  <si>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</si>
  <si>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</si>
  <si>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</si>
  <si>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</si>
  <si>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</si>
  <si>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</si>
  <si>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</si>
  <si>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</si>
  <si>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</si>
  <si>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</si>
  <si>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</si>
  <si>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</si>
  <si>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</si>
  <si>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</si>
  <si>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</si>
  <si>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</si>
  <si>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</si>
  <si>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</si>
  <si>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</si>
  <si>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</si>
  <si>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</si>
  <si>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</si>
  <si>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</si>
  <si>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</si>
  <si>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</si>
  <si>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</si>
  <si>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</si>
  <si>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</si>
  <si>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</si>
  <si>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</si>
  <si>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</si>
  <si>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</si>
  <si>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</si>
  <si>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</si>
  <si>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</si>
  <si>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</si>
  <si>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</si>
  <si>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</si>
  <si>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</si>
  <si>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</si>
  <si>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</si>
  <si>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</si>
  <si>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</si>
  <si>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</si>
  <si>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</si>
  <si>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</si>
  <si>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</si>
  <si>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</si>
  <si>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</si>
  <si>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</si>
  <si>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</si>
  <si>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</si>
  <si>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</si>
  <si>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</si>
  <si>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</si>
  <si>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</si>
  <si>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</si>
  <si>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</si>
  <si>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</si>
  <si>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</si>
  <si>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</si>
  <si>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</si>
  <si>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</si>
  <si>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</si>
  <si>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</si>
  <si>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</si>
  <si>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</si>
  <si>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</si>
  <si>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</si>
  <si>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</si>
  <si>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</si>
  <si>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</si>
  <si>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</si>
  <si>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</si>
  <si>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</si>
  <si>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</si>
  <si>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</si>
  <si>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</si>
  <si>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</si>
  <si>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</si>
  <si>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</si>
  <si>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</si>
  <si>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</si>
  <si>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</si>
  <si>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</si>
  <si>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</si>
  <si>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</si>
  <si>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</si>
  <si>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</si>
  <si>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</si>
  <si>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</si>
  <si>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</si>
  <si>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</si>
  <si>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</si>
  <si>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</si>
  <si>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</si>
  <si>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</si>
  <si>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</si>
  <si>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</si>
  <si>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</si>
  <si>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</si>
  <si>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</si>
  <si>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</si>
  <si>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</si>
  <si>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</si>
  <si>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</si>
  <si>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</si>
  <si>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</si>
  <si>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</si>
  <si>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</si>
  <si>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</si>
  <si>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</si>
  <si>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</si>
  <si>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</si>
  <si>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</si>
  <si>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</si>
  <si>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</si>
  <si>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</si>
  <si>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</si>
  <si>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</si>
  <si>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</si>
  <si>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</si>
  <si>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</si>
  <si>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</si>
  <si>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</si>
  <si>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</si>
  <si>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</si>
  <si>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</si>
  <si>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</si>
  <si>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</si>
  <si>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</si>
  <si>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</si>
  <si>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</si>
  <si>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</si>
  <si>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</si>
  <si>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</si>
  <si>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</si>
  <si>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</si>
  <si>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</si>
  <si>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</si>
  <si>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</si>
  <si>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</si>
  <si>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</si>
  <si>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</si>
  <si>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</si>
  <si>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</si>
  <si>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</si>
  <si>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</si>
  <si>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</si>
  <si>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</si>
  <si>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</si>
  <si>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</si>
  <si>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</si>
  <si>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</si>
  <si>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</si>
  <si>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</si>
  <si>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</si>
  <si>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</si>
  <si>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</si>
  <si>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</si>
  <si>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</si>
  <si>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</si>
  <si>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</si>
  <si>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</si>
  <si>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</si>
  <si>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</si>
  <si>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</si>
  <si>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</si>
  <si>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</si>
  <si>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</si>
  <si>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</si>
  <si>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</si>
  <si>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</si>
  <si>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</si>
  <si>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</si>
  <si>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</si>
  <si>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</si>
  <si>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</si>
  <si>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</si>
  <si>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</si>
  <si>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</si>
  <si>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</si>
  <si>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</si>
  <si>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</si>
  <si>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</si>
  <si>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</si>
  <si>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</si>
  <si>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</si>
  <si>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</si>
  <si>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</si>
  <si>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</si>
  <si>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</si>
  <si>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</si>
  <si>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</si>
  <si>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</si>
  <si>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</si>
  <si>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</si>
  <si>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</si>
  <si>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</si>
  <si>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</si>
  <si>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</si>
  <si>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</si>
  <si>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</si>
  <si>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</si>
  <si>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</si>
  <si>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</si>
  <si>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</si>
  <si>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</si>
  <si>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</si>
  <si>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</si>
  <si>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</si>
  <si>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</si>
  <si>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</si>
  <si>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</si>
  <si>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</si>
  <si>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</si>
  <si>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</si>
  <si>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</si>
  <si>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</si>
  <si>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</si>
  <si>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</si>
  <si>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</si>
  <si>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</si>
  <si>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</si>
  <si>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</si>
  <si>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</si>
  <si>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</si>
  <si>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</si>
  <si>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</si>
  <si>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</si>
  <si>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</si>
  <si>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</si>
  <si>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</si>
  <si>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</si>
  <si>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</si>
  <si>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</si>
  <si>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</si>
  <si>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</si>
  <si>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</si>
  <si>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</si>
  <si>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</si>
  <si>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</si>
  <si>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</si>
  <si>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</si>
  <si>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</si>
  <si>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</si>
  <si>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</si>
  <si>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</si>
  <si>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</si>
  <si>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</si>
  <si>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</si>
  <si>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</si>
  <si>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</si>
  <si>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</si>
  <si>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</si>
  <si>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</si>
  <si>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</si>
  <si>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</si>
  <si>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</si>
  <si>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</si>
  <si>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</si>
  <si>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</si>
  <si>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</si>
  <si>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</si>
  <si>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</si>
  <si>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</si>
  <si>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</si>
  <si>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</si>
  <si>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</si>
  <si>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</si>
  <si>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</si>
  <si>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</si>
  <si>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</si>
  <si>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</si>
  <si>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</si>
  <si>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</si>
  <si>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</si>
  <si>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</si>
  <si>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</si>
  <si>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</si>
  <si>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</si>
  <si>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</si>
  <si>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</si>
  <si>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</si>
  <si>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</si>
  <si>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</si>
  <si>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</si>
  <si>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</si>
  <si>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</si>
  <si>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</si>
  <si>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</si>
  <si>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</si>
  <si>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</si>
  <si>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</si>
  <si>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</si>
  <si>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</si>
  <si>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</si>
  <si>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</si>
  <si>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</si>
  <si>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</si>
  <si>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</si>
  <si>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</si>
  <si>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</si>
  <si>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</si>
  <si>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</si>
  <si>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</si>
  <si>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</si>
  <si>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</si>
  <si>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</si>
  <si>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</si>
  <si>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</si>
  <si>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</si>
  <si>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</si>
  <si>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</si>
  <si>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</si>
  <si>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</si>
  <si>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</si>
  <si>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</si>
  <si>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</si>
  <si>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</si>
  <si>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</si>
  <si>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</si>
  <si>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</si>
  <si>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</si>
  <si>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</si>
  <si>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</si>
  <si>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</si>
  <si>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</si>
  <si>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</si>
  <si>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</si>
  <si>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</si>
  <si>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</si>
  <si>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</si>
  <si>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</si>
  <si>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</si>
  <si>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</si>
  <si>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</si>
  <si>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</si>
  <si>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</si>
  <si>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</si>
  <si>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</si>
  <si>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</si>
  <si>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</si>
  <si>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</si>
  <si>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</si>
  <si>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</si>
  <si>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</si>
  <si>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</si>
  <si>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</si>
  <si>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</si>
  <si>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</si>
  <si>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</si>
  <si>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</si>
  <si>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</si>
  <si>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</si>
  <si>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</si>
  <si>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</si>
  <si>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</si>
  <si>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</si>
  <si>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</si>
  <si>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</si>
  <si>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</si>
  <si>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</si>
  <si>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</si>
  <si>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</si>
  <si>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</si>
  <si>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</si>
  <si>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</si>
  <si>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</si>
  <si>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</si>
  <si>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</si>
  <si>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</si>
  <si>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</si>
  <si>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</si>
  <si>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</si>
  <si>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</si>
  <si>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</si>
  <si>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</si>
  <si>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</si>
  <si>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</si>
  <si>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</si>
  <si>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</si>
  <si>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</si>
  <si>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</si>
  <si>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</si>
  <si>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</si>
  <si>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</si>
  <si>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</si>
  <si>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</si>
  <si>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</si>
  <si>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</si>
  <si>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</si>
  <si>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</si>
  <si>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</si>
  <si>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</si>
  <si>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</si>
  <si>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</si>
  <si>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</si>
  <si>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</si>
  <si>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</si>
  <si>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</si>
  <si>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</si>
  <si>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</si>
  <si>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</si>
  <si>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</si>
  <si>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</si>
  <si>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</si>
  <si>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</si>
  <si>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</si>
  <si>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</si>
  <si>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</si>
  <si>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</si>
  <si>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</si>
  <si>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</si>
  <si>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</si>
  <si>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</si>
  <si>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</si>
  <si>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</si>
  <si>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</si>
  <si>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</si>
  <si>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</si>
  <si>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</si>
  <si>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</si>
  <si>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</si>
  <si>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</si>
  <si>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</si>
  <si>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</si>
  <si>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</si>
  <si>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</si>
  <si>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</si>
  <si>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</si>
  <si>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</si>
  <si>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</si>
  <si>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</si>
  <si>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</si>
  <si>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</si>
  <si>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</si>
  <si>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</si>
  <si>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</si>
  <si>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</si>
  <si>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</si>
  <si>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</si>
  <si>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</si>
  <si>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</si>
  <si>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</si>
  <si>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</si>
  <si>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</si>
  <si>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</si>
  <si>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</si>
  <si>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</si>
  <si>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</si>
  <si>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</si>
  <si>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</si>
  <si>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</si>
  <si>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</si>
  <si>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</si>
  <si>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</si>
  <si>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</si>
  <si>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</si>
  <si>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</si>
  <si>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</si>
  <si>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</si>
  <si>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</si>
  <si>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</si>
  <si>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</si>
  <si>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</si>
  <si>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</si>
  <si>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</si>
  <si>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</si>
  <si>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</si>
  <si>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</si>
  <si>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</si>
  <si>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</si>
  <si>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</si>
  <si>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</si>
  <si>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</si>
  <si>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</si>
  <si>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</si>
  <si>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</si>
  <si>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</si>
  <si>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</si>
  <si>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</si>
  <si>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</si>
  <si>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</si>
  <si>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</si>
  <si>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</si>
  <si>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</si>
  <si>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</si>
  <si>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</si>
  <si>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</si>
  <si>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</si>
  <si>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</si>
  <si>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</si>
  <si>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</si>
  <si>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</si>
  <si>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</si>
  <si>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</si>
  <si>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</si>
  <si>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</si>
  <si>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</si>
  <si>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</si>
  <si>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</si>
  <si>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</si>
  <si>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</si>
  <si>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</si>
  <si>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</si>
  <si>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</si>
  <si>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</si>
  <si>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</si>
  <si>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</si>
  <si>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</si>
  <si>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</si>
  <si>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</si>
  <si>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</si>
  <si>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</si>
  <si>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</si>
  <si>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</si>
  <si>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</si>
  <si>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</si>
  <si>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</si>
  <si>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</si>
  <si>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</si>
  <si>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</si>
  <si>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</si>
  <si>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</si>
  <si>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</si>
  <si>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</si>
  <si>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</si>
  <si>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</si>
  <si>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</si>
  <si>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</si>
  <si>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</si>
  <si>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</si>
  <si>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</si>
  <si>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</si>
  <si>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</si>
  <si>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</si>
  <si>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</si>
  <si>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</si>
  <si>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</si>
  <si>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</si>
  <si>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</si>
  <si>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</si>
  <si>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</si>
  <si>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</si>
  <si>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</si>
  <si>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</si>
  <si>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</si>
  <si>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</si>
  <si>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</si>
  <si>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</si>
  <si>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</si>
  <si>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</si>
  <si>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</si>
  <si>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</si>
  <si>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</si>
  <si>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</si>
  <si>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</si>
  <si>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</si>
  <si>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</si>
  <si>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</si>
  <si>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</si>
  <si>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</si>
  <si>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</si>
  <si>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</si>
  <si>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</si>
  <si>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</si>
  <si>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</si>
  <si>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</si>
  <si>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</si>
  <si>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</si>
  <si>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</si>
  <si>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</si>
  <si>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</si>
  <si>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</si>
  <si>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</si>
  <si>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</si>
  <si>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</si>
  <si>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</si>
  <si>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</si>
  <si>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</si>
  <si>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</si>
  <si>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</si>
  <si>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</si>
  <si>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</si>
  <si>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</si>
  <si>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</si>
  <si>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</si>
  <si>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</si>
  <si>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</si>
  <si>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</si>
  <si>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</si>
  <si>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</si>
  <si>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</si>
  <si>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</si>
  <si>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</si>
  <si>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</si>
  <si>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</si>
  <si>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</si>
  <si>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</si>
  <si>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</si>
  <si>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</si>
  <si>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</si>
  <si>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</si>
  <si>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</si>
  <si>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</si>
  <si>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</si>
  <si>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</si>
  <si>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</si>
  <si>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</si>
  <si>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</si>
  <si>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</si>
  <si>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</si>
  <si>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</si>
  <si>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</si>
  <si>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</si>
  <si>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</si>
  <si>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</si>
  <si>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</si>
  <si>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</si>
  <si>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</si>
  <si>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</si>
  <si>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</si>
  <si>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</si>
  <si>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</si>
  <si>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</si>
  <si>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</si>
  <si>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</si>
  <si>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</si>
  <si>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</si>
  <si>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</si>
  <si>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</si>
  <si>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</si>
  <si>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</si>
  <si>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</si>
  <si>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</si>
  <si>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</si>
  <si>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</si>
  <si>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</si>
  <si>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</si>
  <si>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</si>
  <si>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</si>
  <si>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</si>
  <si>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</si>
  <si>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</si>
  <si>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</si>
  <si>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</si>
  <si>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</si>
  <si>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</si>
  <si>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</si>
  <si>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</si>
  <si>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</si>
  <si>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</si>
  <si>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</si>
  <si>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</si>
  <si>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</si>
  <si>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</si>
  <si>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</si>
  <si>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</si>
  <si>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</si>
  <si>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</si>
  <si>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</si>
  <si>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</si>
  <si>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</si>
  <si>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</si>
  <si>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</si>
  <si>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</si>
  <si>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</si>
  <si>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</si>
  <si>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</si>
  <si>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</si>
  <si>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</si>
  <si>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</si>
  <si>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</si>
  <si>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</si>
  <si>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</si>
  <si>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</si>
  <si>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</si>
  <si>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</si>
  <si>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</si>
  <si>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</si>
  <si>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</si>
  <si>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</si>
  <si>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</si>
  <si>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</si>
  <si>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</si>
  <si>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</si>
  <si>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</si>
  <si>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</si>
  <si>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</si>
  <si>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</si>
  <si>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</si>
  <si>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</si>
  <si>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</si>
  <si>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</si>
  <si>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</si>
  <si>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</si>
  <si>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</si>
  <si>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</si>
  <si>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</si>
  <si>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</si>
  <si>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</si>
  <si>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</si>
  <si>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</si>
  <si>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</si>
  <si>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</si>
  <si>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</si>
  <si>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</si>
  <si>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</si>
  <si>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</si>
  <si>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</si>
  <si>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</si>
  <si>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</si>
  <si>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</si>
  <si>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</si>
  <si>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</si>
  <si>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</si>
  <si>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</si>
  <si>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</si>
  <si>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</si>
  <si>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</si>
  <si>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</si>
  <si>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</si>
  <si>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</si>
  <si>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</si>
  <si>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</si>
  <si>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</si>
  <si>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</si>
  <si>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</si>
  <si>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</si>
  <si>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</si>
  <si>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</si>
  <si>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</si>
  <si>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</si>
  <si>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</si>
  <si>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</si>
  <si>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</si>
  <si>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</si>
  <si>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</si>
  <si>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</si>
  <si>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</si>
  <si>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</si>
  <si>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</si>
  <si>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</si>
  <si>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</si>
  <si>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</si>
  <si>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</si>
  <si>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</si>
  <si>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</si>
  <si>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</si>
  <si>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</si>
  <si>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</si>
  <si>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</si>
  <si>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</si>
  <si>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</si>
  <si>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</si>
  <si>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</si>
  <si>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</si>
  <si>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</si>
  <si>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</si>
  <si>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</si>
  <si>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</si>
  <si>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</si>
  <si>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</si>
  <si>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</si>
  <si>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</si>
  <si>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</si>
  <si>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</si>
  <si>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</si>
  <si>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</si>
  <si>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</si>
  <si>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</si>
  <si>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</si>
  <si>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</si>
  <si>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</si>
  <si>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</si>
  <si>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</si>
  <si>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</si>
  <si>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</si>
  <si>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</si>
  <si>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</si>
  <si>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</si>
  <si>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</si>
  <si>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</si>
  <si>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</si>
  <si>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</si>
  <si>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</si>
  <si>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</si>
  <si>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</si>
  <si>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</si>
  <si>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</si>
  <si>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</si>
  <si>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</si>
  <si>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</si>
  <si>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</si>
  <si>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</si>
  <si>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</si>
  <si>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</si>
  <si>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</si>
  <si>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</si>
  <si>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</si>
  <si>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</si>
  <si>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</si>
  <si>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</si>
  <si>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</si>
  <si>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</si>
  <si>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</si>
  <si>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</si>
  <si>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</si>
  <si>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</si>
  <si>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</si>
  <si>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</si>
  <si>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</si>
  <si>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</si>
  <si>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</si>
  <si>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</si>
  <si>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</si>
  <si>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</si>
  <si>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</si>
  <si>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</si>
  <si>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</si>
  <si>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</si>
  <si>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</si>
  <si>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</si>
  <si>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</si>
  <si>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</si>
  <si>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</si>
  <si>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</si>
  <si>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</si>
  <si>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</si>
  <si>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</si>
  <si>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</si>
  <si>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</si>
  <si>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</si>
  <si>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</si>
  <si>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</si>
  <si>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</si>
  <si>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</si>
  <si>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</si>
  <si>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</si>
  <si>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</si>
  <si>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</si>
  <si>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</si>
  <si>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</si>
  <si>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</si>
  <si>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</si>
  <si>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</si>
  <si>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</si>
  <si>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</si>
  <si>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</si>
  <si>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</si>
  <si>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</si>
  <si>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</si>
  <si>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</si>
  <si>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</si>
  <si>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</si>
  <si>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</si>
  <si>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</si>
  <si>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</si>
  <si>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</si>
  <si>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</si>
  <si>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</si>
  <si>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</si>
  <si>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</si>
  <si>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</si>
  <si>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</si>
  <si>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</si>
  <si>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</si>
  <si>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</si>
  <si>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</si>
  <si>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</si>
  <si>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</si>
  <si>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</si>
  <si>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</si>
  <si>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</si>
  <si>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</si>
  <si>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</si>
  <si>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</si>
  <si>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</si>
  <si>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</si>
  <si>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</si>
  <si>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</si>
  <si>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</si>
  <si>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</si>
  <si>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</si>
  <si>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</si>
  <si>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</si>
  <si>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</si>
  <si>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</si>
  <si>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</si>
  <si>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</si>
  <si>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</si>
  <si>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</si>
  <si>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</si>
  <si>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</si>
  <si>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</si>
  <si>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</si>
  <si>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</si>
  <si>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</si>
  <si>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</si>
  <si>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</si>
  <si>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</si>
  <si>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</si>
  <si>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</si>
  <si>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</si>
  <si>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</si>
  <si>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</si>
  <si>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</si>
  <si>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</si>
  <si>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</si>
  <si>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</si>
  <si>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</si>
  <si>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</si>
  <si>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</si>
  <si>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</si>
  <si>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</si>
  <si>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</si>
  <si>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</si>
  <si>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</si>
  <si>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</si>
  <si>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</si>
  <si>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</si>
  <si>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</si>
  <si>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</si>
  <si>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</si>
  <si>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</si>
  <si>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</si>
  <si>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</si>
  <si>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</si>
  <si>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</si>
  <si>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</si>
  <si>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</si>
  <si>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</si>
  <si>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</si>
  <si>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</si>
  <si>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</si>
  <si>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</si>
  <si>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</si>
  <si>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</si>
  <si>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</si>
  <si>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</si>
  <si>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</si>
  <si>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</si>
  <si>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</si>
  <si>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</si>
  <si>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</si>
  <si>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</si>
  <si>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</si>
  <si>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</si>
  <si>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</si>
  <si>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</si>
  <si>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</si>
  <si>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</si>
  <si>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</si>
  <si>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</si>
  <si>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</si>
  <si>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</si>
  <si>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</si>
  <si>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</si>
  <si>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</si>
  <si>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</si>
  <si>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</si>
  <si>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</si>
  <si>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</si>
  <si>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</si>
  <si>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</si>
  <si>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</si>
  <si>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</si>
  <si>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</si>
  <si>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</si>
  <si>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</si>
  <si>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</si>
  <si>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</si>
  <si>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</si>
  <si>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</si>
  <si>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</si>
  <si>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</si>
  <si>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</si>
  <si>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</si>
  <si>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</si>
  <si>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</si>
  <si>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</si>
  <si>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</si>
  <si>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</si>
  <si>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</si>
  <si>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</si>
  <si>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</si>
  <si>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</si>
  <si>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</si>
  <si>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</si>
  <si>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</si>
  <si>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</si>
  <si>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</si>
  <si>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</si>
  <si>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</si>
  <si>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</si>
  <si>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</si>
  <si>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</si>
  <si>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</si>
  <si>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</si>
  <si>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</si>
  <si>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</si>
  <si>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</si>
  <si>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</si>
  <si>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</si>
  <si>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</si>
  <si>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</si>
  <si>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</si>
  <si>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</si>
  <si>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</si>
  <si>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</si>
  <si>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</si>
  <si>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</si>
  <si>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</si>
  <si>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</si>
  <si>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</si>
  <si>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</si>
  <si>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</si>
  <si>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</si>
  <si>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</si>
  <si>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</si>
  <si>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</si>
  <si>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</si>
  <si>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</si>
  <si>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</si>
  <si>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</si>
  <si>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</si>
  <si>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</si>
  <si>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</si>
  <si>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</si>
  <si>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</si>
  <si>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</si>
  <si>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</si>
  <si>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</si>
  <si>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</si>
  <si>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</si>
  <si>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</si>
  <si>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</si>
  <si>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</si>
  <si>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</si>
  <si>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</si>
  <si>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</si>
  <si>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</si>
  <si>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</si>
  <si>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</si>
  <si>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</si>
  <si>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</si>
  <si>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</si>
  <si>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</si>
  <si>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</si>
  <si>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</si>
  <si>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</si>
  <si>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</si>
  <si>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</si>
  <si>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</si>
  <si>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</si>
  <si>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</si>
  <si>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</si>
  <si>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</si>
  <si>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</si>
  <si>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</si>
  <si>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</si>
  <si>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</si>
  <si>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</si>
  <si>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</si>
  <si>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</si>
  <si>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</si>
  <si>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</si>
  <si>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</si>
  <si>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</si>
  <si>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</si>
  <si>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</si>
  <si>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</si>
  <si>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</si>
  <si>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</si>
  <si>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</si>
  <si>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</si>
  <si>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</si>
  <si>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</si>
  <si>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</si>
  <si>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</si>
  <si>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</si>
  <si>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</si>
  <si>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</si>
  <si>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</si>
  <si>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</si>
  <si>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</si>
  <si>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</si>
  <si>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</si>
  <si>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</si>
  <si>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</si>
  <si>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</si>
  <si>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</si>
  <si>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</si>
  <si>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</si>
  <si>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</si>
  <si>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</si>
  <si>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</si>
  <si>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</si>
  <si>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</si>
  <si>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</si>
  <si>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</si>
  <si>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</si>
  <si>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</si>
  <si>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</si>
  <si>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</si>
  <si>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</si>
  <si>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</si>
  <si>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</si>
  <si>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</si>
  <si>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</si>
  <si>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</si>
  <si>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</si>
  <si>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</si>
  <si>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</si>
  <si>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</si>
  <si>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</si>
  <si>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</si>
  <si>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</si>
  <si>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</si>
  <si>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</si>
  <si>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</si>
  <si>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</si>
  <si>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</si>
  <si>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</si>
  <si>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</si>
  <si>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</si>
  <si>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</si>
  <si>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</si>
  <si>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</si>
  <si>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</si>
  <si>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</si>
  <si>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</si>
  <si>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</si>
  <si>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</si>
  <si>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</si>
  <si>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</si>
  <si>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</si>
  <si>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</si>
  <si>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</si>
  <si>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</si>
  <si>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</si>
  <si>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</si>
  <si>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</si>
  <si>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</si>
  <si>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</si>
  <si>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</si>
  <si>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</si>
  <si>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</si>
  <si>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</si>
  <si>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</si>
  <si>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</si>
  <si>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</si>
  <si>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</si>
  <si>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</si>
  <si>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</si>
  <si>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</si>
  <si>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</si>
  <si>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</si>
  <si>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</si>
  <si>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</si>
  <si>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</si>
  <si>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</si>
  <si>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</si>
  <si>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</si>
  <si>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</si>
  <si>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</si>
  <si>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</si>
  <si>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</si>
  <si>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</si>
  <si>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</si>
  <si>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</si>
  <si>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</si>
  <si>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</si>
  <si>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</si>
  <si>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</si>
  <si>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</si>
  <si>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</si>
  <si>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</si>
  <si>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</si>
  <si>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</si>
  <si>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</si>
  <si>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</si>
  <si>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</si>
  <si>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</si>
  <si>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</si>
  <si>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</si>
  <si>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</si>
  <si>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</si>
  <si>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</si>
  <si>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</si>
  <si>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</si>
  <si>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</si>
  <si>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</si>
  <si>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</si>
  <si>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</si>
  <si>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</si>
  <si>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</si>
  <si>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</si>
  <si>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</si>
  <si>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</si>
  <si>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</si>
  <si>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</si>
  <si>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</si>
  <si>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</si>
  <si>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</si>
  <si>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</si>
  <si>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</si>
  <si>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</si>
  <si>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</si>
  <si>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</si>
  <si>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</si>
  <si>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</si>
  <si>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</si>
  <si>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</si>
  <si>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</si>
  <si>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</si>
  <si>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</si>
  <si>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</si>
  <si>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</si>
  <si>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</si>
  <si>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</si>
  <si>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</si>
  <si>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</si>
  <si>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</si>
  <si>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</si>
  <si>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</si>
  <si>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</si>
  <si>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</si>
  <si>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</si>
  <si>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</si>
  <si>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</si>
  <si>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</si>
  <si>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</si>
  <si>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</si>
  <si>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</si>
  <si>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</si>
  <si>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</si>
  <si>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</si>
  <si>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</si>
  <si>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</si>
  <si>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</si>
  <si>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</si>
  <si>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</si>
  <si>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</si>
  <si>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</si>
  <si>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</si>
  <si>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</si>
  <si>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</si>
  <si>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</si>
  <si>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</si>
  <si>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</si>
  <si>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</si>
  <si>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</si>
  <si>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</si>
  <si>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</si>
  <si>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</si>
  <si>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</si>
  <si>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</si>
  <si>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</si>
  <si>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</si>
  <si>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</si>
  <si>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</si>
  <si>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</si>
  <si>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</si>
  <si>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</si>
  <si>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</si>
  <si>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</si>
  <si>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</si>
  <si>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</si>
  <si>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</si>
  <si>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</si>
  <si>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</si>
  <si>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</si>
  <si>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</si>
  <si>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</si>
  <si>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</si>
  <si>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</si>
  <si>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</si>
  <si>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</si>
  <si>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</si>
  <si>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</si>
  <si>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</si>
  <si>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</si>
  <si>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</si>
  <si>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</si>
  <si>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</si>
  <si>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</si>
  <si>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</si>
  <si>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</si>
  <si>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</si>
  <si>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</si>
  <si>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</si>
  <si>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</si>
  <si>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</si>
  <si>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</si>
  <si>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</si>
  <si>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</si>
  <si>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</si>
  <si>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</si>
  <si>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</si>
  <si>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</si>
  <si>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</si>
  <si>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</si>
  <si>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</si>
  <si>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</si>
  <si>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</si>
  <si>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</si>
  <si>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</si>
  <si>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</si>
  <si>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</si>
  <si>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</si>
  <si>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</si>
  <si>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</si>
  <si>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</si>
  <si>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</si>
  <si>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</si>
  <si>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</si>
  <si>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</si>
  <si>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</si>
  <si>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</si>
  <si>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</si>
  <si>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</si>
  <si>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</si>
  <si>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</si>
  <si>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</si>
  <si>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</si>
  <si>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</si>
  <si>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</si>
  <si>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</si>
  <si>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</si>
  <si>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</si>
  <si>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</si>
  <si>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</si>
  <si>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</si>
  <si>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</si>
  <si>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</si>
  <si>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</si>
  <si>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</si>
  <si>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</si>
  <si>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</si>
  <si>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</si>
  <si>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</si>
  <si>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</si>
  <si>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</si>
  <si>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</si>
  <si>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</si>
  <si>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</si>
  <si>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</si>
  <si>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</si>
  <si>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</si>
  <si>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</si>
  <si>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</si>
  <si>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</si>
  <si>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</si>
  <si>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</si>
  <si>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</si>
  <si>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</si>
  <si>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</si>
  <si>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</si>
  <si>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</si>
  <si>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</si>
  <si>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</si>
  <si>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</si>
  <si>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</si>
  <si>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</si>
  <si>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</si>
  <si>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</si>
  <si>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</si>
  <si>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</si>
  <si>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</si>
  <si>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</si>
  <si>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</si>
  <si>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</si>
  <si>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</si>
  <si>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</si>
  <si>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</si>
  <si>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</si>
  <si>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</si>
  <si>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</si>
  <si>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</si>
  <si>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</si>
  <si>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</si>
  <si>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</si>
  <si>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</si>
  <si>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</si>
  <si>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</si>
  <si>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</si>
  <si>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</si>
  <si>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</si>
  <si>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</si>
  <si>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</si>
  <si>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</si>
  <si>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</si>
  <si>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</si>
  <si>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</si>
  <si>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</si>
  <si>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</si>
  <si>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</si>
  <si>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</si>
  <si>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</si>
  <si>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</si>
  <si>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</si>
  <si>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</si>
  <si>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</si>
  <si>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</si>
  <si>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</si>
  <si>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</si>
  <si>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</si>
  <si>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</si>
  <si>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</si>
  <si>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</si>
  <si>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</si>
  <si>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</si>
  <si>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</si>
  <si>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</si>
  <si>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</si>
  <si>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</si>
  <si>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</si>
  <si>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</si>
  <si>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</si>
  <si>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</si>
  <si>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</si>
  <si>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</si>
  <si>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</si>
  <si>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</si>
  <si>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</si>
  <si>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</si>
  <si>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</si>
  <si>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</si>
  <si>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</si>
  <si>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</si>
  <si>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</si>
  <si>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</si>
  <si>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</si>
  <si>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</si>
  <si>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</si>
  <si>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</si>
  <si>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</si>
  <si>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</si>
  <si>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</si>
  <si>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</si>
  <si>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</si>
  <si>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</si>
  <si>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</si>
  <si>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</si>
  <si>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</si>
  <si>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</si>
  <si>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</si>
  <si>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</si>
  <si>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</si>
  <si>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</si>
  <si>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</si>
  <si>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</si>
  <si>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</si>
  <si>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</si>
  <si>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</si>
  <si>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</si>
  <si>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</si>
  <si>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</si>
  <si>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</si>
  <si>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</si>
  <si>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</si>
  <si>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</si>
  <si>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</si>
  <si>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</si>
  <si>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</si>
  <si>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</si>
  <si>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</si>
  <si>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</si>
  <si>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</si>
  <si>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</si>
  <si>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</si>
  <si>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</si>
  <si>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</si>
  <si>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</si>
  <si>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</si>
  <si>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</si>
  <si>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</si>
  <si>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</si>
  <si>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</si>
  <si>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</si>
  <si>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</si>
  <si>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</si>
  <si>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</si>
  <si>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</si>
  <si>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</si>
  <si>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</si>
  <si>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</si>
  <si>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</si>
  <si>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</si>
  <si>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</si>
  <si>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</si>
  <si>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</si>
  <si>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</si>
  <si>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</si>
  <si>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</si>
  <si>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</si>
  <si>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</si>
  <si>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</si>
  <si>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</si>
  <si>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</si>
  <si>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</si>
  <si>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</si>
  <si>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</si>
  <si>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</si>
  <si>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</si>
  <si>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</si>
  <si>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</si>
  <si>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</si>
  <si>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</si>
  <si>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</si>
  <si>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</si>
  <si>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</si>
  <si>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</si>
  <si>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</si>
  <si>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</si>
  <si>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</si>
  <si>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</si>
  <si>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</si>
  <si>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</si>
  <si>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</si>
  <si>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</si>
  <si>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</si>
  <si>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</si>
  <si>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</si>
  <si>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</si>
  <si>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</si>
  <si>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</si>
  <si>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</si>
  <si>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</si>
  <si>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</si>
  <si>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</si>
  <si>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</si>
  <si>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</si>
  <si>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</si>
  <si>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</si>
  <si>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</si>
  <si>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</si>
  <si>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</si>
  <si>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</si>
  <si>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</si>
  <si>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</si>
  <si>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</si>
  <si>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</si>
  <si>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</si>
  <si>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</si>
  <si>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</si>
  <si>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</si>
  <si>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</si>
  <si>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</si>
  <si>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</si>
  <si>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</si>
  <si>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</si>
  <si>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</si>
  <si>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</si>
  <si>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</si>
  <si>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</si>
  <si>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</si>
  <si>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</si>
  <si>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</si>
  <si>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</si>
  <si>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</si>
  <si>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</si>
  <si>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</si>
  <si>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</si>
  <si>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</si>
  <si>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</si>
  <si>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</si>
  <si>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</si>
  <si>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</si>
  <si>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</si>
  <si>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</si>
  <si>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</si>
  <si>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</si>
  <si>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</si>
  <si>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</si>
  <si>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</si>
  <si>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</si>
  <si>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</si>
  <si>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</si>
  <si>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</si>
  <si>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</si>
  <si>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</si>
  <si>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</si>
  <si>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</si>
  <si>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</si>
  <si>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</si>
  <si>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</si>
  <si>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</si>
  <si>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</si>
  <si>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</si>
  <si>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</si>
  <si>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</si>
  <si>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</si>
  <si>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</si>
  <si>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</si>
  <si>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</si>
  <si>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</si>
  <si>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</si>
  <si>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</si>
  <si>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</si>
  <si>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</si>
  <si>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</si>
  <si>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</si>
  <si>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</si>
  <si>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</si>
  <si>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</si>
  <si>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</si>
  <si>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</si>
  <si>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</si>
  <si>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</si>
  <si>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</si>
  <si>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</si>
  <si>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</si>
  <si>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</si>
  <si>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</si>
  <si>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</si>
  <si>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</si>
  <si>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</si>
  <si>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</si>
  <si>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</si>
  <si>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</si>
  <si>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</si>
  <si>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</si>
  <si>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</si>
  <si>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</si>
  <si>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</si>
  <si>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</si>
  <si>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</si>
  <si>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</si>
  <si>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</si>
  <si>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</si>
  <si>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</si>
  <si>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</si>
  <si>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</si>
  <si>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</si>
  <si>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</si>
  <si>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</si>
  <si>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</si>
  <si>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</si>
  <si>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</si>
  <si>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</si>
  <si>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</si>
  <si>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</si>
  <si>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</si>
  <si>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</si>
  <si>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</si>
  <si>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</si>
  <si>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</si>
  <si>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</si>
  <si>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</si>
  <si>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</si>
  <si>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</si>
  <si>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</si>
  <si>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</si>
  <si>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</si>
  <si>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</si>
  <si>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</si>
  <si>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</si>
  <si>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</si>
  <si>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</si>
  <si>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</si>
  <si>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</si>
  <si>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</si>
  <si>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</si>
  <si>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</si>
  <si>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</si>
  <si>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</si>
  <si>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</si>
  <si>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</si>
  <si>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</si>
  <si>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</si>
  <si>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</si>
  <si>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</si>
  <si>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</si>
  <si>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</si>
  <si>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</si>
  <si>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</si>
  <si>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</si>
  <si>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</si>
  <si>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</si>
  <si>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</si>
  <si>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</si>
  <si>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</si>
  <si>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</si>
  <si>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</si>
  <si>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</si>
  <si>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</si>
  <si>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</si>
  <si>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</si>
  <si>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</si>
  <si>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</si>
  <si>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</si>
  <si>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</si>
  <si>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</si>
  <si>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</si>
  <si>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</si>
  <si>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</si>
  <si>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</si>
  <si>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</si>
  <si>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</si>
  <si>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</si>
  <si>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</si>
  <si>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</si>
  <si>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</si>
  <si>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</si>
  <si>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</si>
  <si>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</si>
  <si>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</si>
  <si>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</si>
  <si>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</si>
  <si>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</si>
  <si>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</si>
  <si>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</si>
  <si>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</si>
  <si>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</si>
  <si>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</si>
  <si>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</si>
  <si>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</si>
  <si>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</si>
  <si>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</si>
  <si>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</si>
  <si>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</si>
  <si>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</si>
  <si>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</si>
  <si>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</si>
  <si>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</si>
  <si>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</si>
  <si>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</si>
  <si>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</si>
  <si>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</si>
  <si>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</si>
  <si>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</si>
  <si>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</si>
  <si>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</si>
  <si>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</si>
  <si>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</si>
  <si>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</si>
  <si>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</si>
  <si>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</si>
  <si>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</si>
  <si>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</si>
  <si>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</si>
  <si>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</si>
  <si>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</si>
  <si>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</si>
  <si>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</si>
  <si>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</si>
  <si>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</si>
  <si>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</si>
  <si>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</si>
  <si>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</si>
  <si>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</si>
  <si>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</si>
  <si>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</si>
  <si>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</si>
  <si>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</si>
  <si>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</si>
  <si>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</si>
  <si>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</si>
  <si>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</si>
  <si>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</si>
  <si>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</si>
  <si>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</si>
  <si>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</si>
  <si>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</si>
  <si>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</si>
  <si>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</si>
  <si>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</si>
  <si>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</si>
  <si>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</si>
  <si>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</si>
  <si>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</si>
  <si>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</si>
  <si>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</si>
  <si>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</si>
  <si>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</si>
  <si>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</si>
  <si>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</si>
  <si>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</si>
  <si>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</si>
  <si>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</si>
  <si>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</si>
  <si>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</si>
  <si>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</si>
  <si>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</si>
  <si>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</si>
  <si>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</si>
  <si>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</si>
  <si>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</si>
  <si>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</si>
  <si>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</si>
  <si>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</si>
  <si>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</si>
  <si>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</si>
  <si>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</si>
  <si>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</si>
  <si>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</si>
  <si>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</si>
  <si>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</si>
  <si>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</si>
  <si>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</si>
  <si>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</si>
  <si>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</si>
  <si>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</si>
  <si>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</si>
  <si>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</si>
  <si>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</si>
  <si>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</si>
  <si>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</si>
  <si>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</si>
  <si>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</si>
  <si>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</si>
  <si>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</si>
  <si>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</si>
  <si>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</si>
  <si>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</si>
  <si>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</si>
  <si>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</si>
  <si>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</si>
  <si>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</si>
  <si>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</si>
  <si>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</si>
  <si>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</si>
  <si>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</si>
  <si>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</si>
  <si>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</si>
  <si>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</si>
  <si>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</si>
  <si>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</si>
  <si>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</si>
  <si>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</si>
  <si>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</si>
  <si>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</si>
  <si>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</si>
  <si>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</si>
  <si>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</si>
  <si>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</si>
  <si>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</si>
  <si>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</si>
  <si>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</si>
  <si>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</si>
  <si>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</si>
  <si>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</si>
  <si>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</si>
  <si>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</si>
  <si>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</si>
  <si>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</si>
  <si>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</si>
  <si>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</si>
  <si>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</si>
  <si>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</si>
  <si>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</si>
  <si>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</si>
  <si>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</si>
  <si>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</si>
  <si>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</si>
  <si>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</si>
  <si>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</si>
  <si>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</si>
  <si>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</si>
  <si>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</si>
  <si>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</si>
  <si>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</si>
  <si>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</si>
  <si>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</si>
  <si>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</si>
  <si>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</si>
  <si>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</si>
  <si>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</si>
  <si>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</si>
  <si>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</si>
  <si>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</si>
  <si>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</si>
  <si>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</si>
  <si>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</si>
  <si>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</si>
  <si>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</si>
  <si>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</si>
  <si>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</si>
  <si>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</si>
  <si>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</si>
  <si>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</si>
  <si>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</si>
  <si>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</si>
  <si>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</si>
  <si>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</si>
  <si>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</si>
  <si>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</si>
  <si>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</si>
  <si>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</si>
  <si>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</si>
  <si>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</si>
  <si>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</si>
  <si>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</si>
  <si>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</si>
  <si>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</si>
  <si>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</si>
  <si>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</si>
  <si>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</si>
  <si>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</si>
  <si>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</si>
  <si>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</si>
  <si>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</si>
  <si>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</si>
  <si>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</si>
  <si>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</si>
  <si>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</si>
  <si>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</si>
  <si>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</si>
  <si>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</si>
  <si>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</si>
  <si>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</si>
  <si>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</si>
  <si>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</si>
  <si>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</si>
  <si>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</si>
  <si>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</si>
  <si>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</si>
  <si>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</si>
  <si>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</si>
  <si>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</si>
  <si>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</si>
  <si>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</si>
  <si>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</si>
  <si>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</si>
  <si>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</si>
  <si>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</si>
  <si>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</si>
  <si>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</si>
  <si>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</si>
  <si>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</si>
  <si>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</si>
  <si>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</si>
  <si>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</si>
  <si>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</si>
  <si>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</si>
  <si>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</si>
  <si>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</si>
  <si>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</si>
  <si>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</si>
  <si>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</si>
  <si>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</si>
  <si>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</si>
  <si>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</si>
  <si>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</si>
  <si>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</si>
  <si>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</si>
  <si>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</si>
  <si>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</si>
  <si>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</si>
  <si>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</si>
  <si>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</si>
  <si>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</si>
  <si>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</si>
  <si>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</si>
  <si>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</si>
  <si>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</si>
  <si>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</si>
  <si>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</si>
  <si>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</si>
  <si>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</si>
  <si>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</si>
  <si>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</si>
  <si>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</si>
  <si>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</si>
  <si>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</si>
  <si>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</si>
  <si>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</si>
  <si>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</si>
  <si>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</si>
  <si>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</si>
  <si>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</si>
  <si>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</si>
  <si>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</si>
  <si>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</si>
  <si>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</si>
  <si>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</si>
  <si>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</si>
  <si>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</si>
  <si>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</si>
  <si>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</si>
  <si>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</si>
  <si>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</si>
  <si>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</si>
  <si>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</si>
  <si>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</si>
  <si>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</si>
  <si>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</si>
  <si>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</si>
  <si>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</si>
  <si>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</si>
  <si>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</si>
  <si>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</si>
  <si>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</si>
  <si>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</si>
  <si>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</si>
  <si>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</si>
  <si>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</si>
  <si>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</si>
  <si>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</si>
  <si>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</si>
  <si>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</si>
  <si>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</si>
  <si>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</si>
  <si>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</si>
  <si>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</si>
  <si>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</si>
  <si>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</si>
  <si>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</si>
  <si>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</si>
  <si>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</si>
  <si>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</si>
  <si>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</si>
  <si>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</si>
  <si>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</si>
  <si>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</si>
  <si>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</si>
  <si>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</si>
  <si>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</si>
  <si>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</si>
  <si>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</si>
  <si>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</si>
  <si>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</si>
  <si>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</si>
  <si>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</si>
  <si>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</si>
  <si>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</si>
  <si>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</si>
  <si>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</si>
  <si>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</si>
  <si>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</si>
  <si>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</si>
  <si>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</si>
  <si>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</si>
  <si>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</si>
  <si>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</si>
  <si>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</si>
  <si>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</si>
  <si>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</si>
  <si>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</si>
  <si>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</si>
  <si>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</si>
  <si>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</si>
  <si>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</si>
  <si>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</si>
  <si>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</si>
  <si>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</si>
  <si>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</si>
  <si>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</si>
  <si>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</si>
  <si>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</si>
  <si>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</si>
  <si>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</si>
  <si>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</si>
  <si>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</si>
  <si>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</si>
  <si>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</si>
  <si>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</si>
  <si>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</si>
  <si>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</si>
  <si>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</si>
  <si>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</si>
  <si>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</si>
  <si>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</si>
  <si>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</si>
  <si>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</si>
  <si>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</si>
  <si>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</si>
  <si>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</si>
  <si>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</si>
  <si>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</si>
  <si>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</si>
  <si>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</si>
  <si>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</si>
  <si>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</si>
  <si>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</si>
  <si>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</si>
  <si>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</si>
  <si>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</si>
  <si>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</si>
  <si>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</si>
  <si>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</si>
  <si>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</si>
  <si>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</si>
  <si>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</si>
  <si>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</si>
  <si>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</si>
  <si>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</si>
  <si>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</si>
  <si>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</si>
  <si>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</si>
  <si>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</si>
  <si>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</si>
  <si>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</si>
  <si>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</si>
  <si>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</si>
  <si>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</si>
  <si>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</si>
  <si>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</si>
  <si>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</si>
  <si>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</si>
  <si>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</si>
  <si>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</si>
  <si>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</si>
  <si>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</si>
  <si>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</si>
  <si>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</si>
  <si>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</si>
  <si>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</si>
  <si>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</si>
  <si>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</si>
  <si>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</si>
  <si>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</si>
  <si>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</si>
  <si>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</si>
  <si>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</si>
  <si>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</si>
  <si>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</si>
  <si>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</si>
  <si>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</si>
  <si>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</si>
  <si>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</si>
  <si>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</si>
  <si>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</si>
  <si>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</si>
  <si>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</si>
  <si>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</si>
  <si>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</si>
  <si>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</si>
  <si>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</si>
  <si>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</si>
  <si>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</si>
  <si>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</si>
  <si>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</si>
  <si>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</si>
  <si>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</si>
  <si>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</si>
  <si>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</si>
  <si>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</si>
  <si>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</si>
  <si>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</si>
  <si>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</si>
  <si>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</si>
  <si>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</si>
  <si>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</si>
  <si>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</si>
  <si>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</si>
  <si>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</si>
  <si>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</si>
  <si>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</si>
  <si>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</si>
  <si>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</si>
  <si>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</si>
  <si>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</si>
  <si>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</si>
  <si>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</si>
  <si>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</si>
  <si>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</si>
  <si>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</si>
  <si>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</si>
  <si>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</si>
  <si>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</si>
  <si>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</si>
  <si>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</si>
  <si>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</si>
  <si>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</si>
  <si>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</si>
  <si>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</si>
  <si>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</si>
  <si>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</si>
  <si>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</si>
  <si>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</si>
  <si>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</si>
  <si>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</si>
  <si>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</si>
  <si>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</si>
  <si>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</si>
  <si>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</si>
  <si>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</si>
  <si>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</si>
  <si>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</si>
  <si>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</si>
  <si>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</si>
  <si>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</si>
  <si>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</si>
  <si>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</si>
  <si>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</si>
  <si>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</si>
  <si>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</si>
  <si>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</si>
  <si>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</si>
  <si>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</si>
  <si>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</si>
  <si>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</si>
  <si>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</si>
  <si>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</si>
  <si>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</si>
  <si>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</si>
  <si>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</si>
  <si>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</si>
  <si>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</si>
  <si>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</si>
  <si>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</si>
  <si>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</si>
  <si>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</si>
  <si>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</si>
  <si>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</si>
  <si>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</si>
  <si>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</si>
  <si>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</si>
  <si>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</si>
  <si>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</si>
  <si>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</si>
  <si>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</si>
  <si>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</si>
  <si>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</si>
  <si>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</si>
  <si>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</si>
  <si>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</si>
  <si>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</si>
  <si>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</si>
  <si>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</si>
  <si>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</si>
  <si>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</si>
  <si>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</si>
  <si>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</si>
  <si>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</si>
  <si>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</si>
  <si>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</si>
  <si>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</si>
  <si>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</si>
  <si>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</si>
  <si>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</si>
  <si>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</si>
  <si>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</si>
  <si>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</si>
  <si>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</si>
  <si>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</si>
  <si>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</si>
  <si>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</si>
  <si>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</si>
  <si>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</si>
  <si>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</si>
  <si>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</si>
  <si>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</si>
  <si>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</si>
  <si>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</si>
  <si>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</si>
  <si>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</si>
  <si>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</si>
  <si>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</si>
  <si>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</si>
  <si>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</si>
  <si>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</si>
  <si>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</si>
  <si>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</si>
  <si>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</si>
  <si>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</si>
  <si>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</si>
  <si>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</si>
  <si>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</si>
  <si>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</si>
  <si>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</si>
  <si>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</si>
  <si>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</si>
  <si>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</si>
  <si>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</si>
  <si>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</si>
  <si>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</si>
  <si>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</si>
  <si>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</si>
  <si>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</si>
  <si>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</si>
  <si>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</si>
  <si>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</si>
  <si>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</si>
  <si>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</si>
  <si>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</si>
  <si>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</si>
  <si>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</si>
  <si>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</si>
  <si>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</si>
  <si>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</si>
  <si>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</si>
  <si>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</si>
  <si>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</si>
  <si>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</si>
  <si>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</si>
  <si>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</si>
  <si>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</si>
  <si>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</si>
  <si>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</si>
  <si>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</si>
  <si>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</si>
  <si>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</si>
  <si>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</si>
  <si>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</si>
  <si>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</si>
  <si>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</si>
  <si>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</si>
  <si>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</si>
  <si>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</si>
  <si>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</si>
  <si>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</si>
  <si>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</si>
  <si>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</si>
  <si>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</si>
  <si>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</si>
  <si>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</si>
  <si>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</si>
  <si>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</si>
  <si>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</si>
  <si>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</si>
  <si>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</si>
  <si>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</si>
  <si>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</si>
  <si>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</si>
  <si>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</si>
  <si>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</si>
  <si>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</si>
  <si>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</si>
  <si>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</si>
  <si>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</si>
  <si>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</si>
  <si>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</si>
  <si>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</si>
  <si>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</si>
  <si>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</si>
  <si>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</si>
  <si>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</si>
  <si>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</si>
  <si>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</si>
  <si>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</si>
  <si>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</si>
  <si>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</si>
  <si>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</si>
  <si>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</si>
  <si>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</si>
  <si>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</si>
  <si>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</si>
  <si>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</si>
  <si>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</si>
  <si>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</si>
  <si>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</si>
  <si>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</si>
  <si>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</si>
  <si>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</si>
  <si>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</si>
  <si>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</si>
  <si>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</si>
  <si>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</si>
  <si>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</si>
  <si>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</si>
  <si>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</si>
  <si>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</si>
  <si>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</si>
  <si>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</si>
  <si>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</si>
  <si>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</si>
  <si>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</si>
  <si>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</si>
  <si>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</si>
  <si>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</si>
  <si>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</si>
  <si>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</si>
  <si>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</si>
  <si>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</si>
  <si>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</si>
  <si>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</si>
  <si>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</si>
  <si>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</si>
  <si>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</si>
  <si>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</si>
  <si>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</si>
  <si>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</si>
  <si>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</si>
  <si>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</si>
  <si>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</si>
  <si>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</si>
  <si>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</si>
  <si>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</si>
  <si>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</si>
  <si>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</si>
  <si>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</si>
  <si>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</si>
  <si>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</si>
  <si>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</si>
  <si>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</si>
  <si>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</si>
  <si>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</si>
  <si>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</si>
  <si>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</si>
  <si>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</si>
  <si>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</si>
  <si>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</si>
  <si>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</si>
  <si>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</si>
  <si>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</si>
  <si>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</si>
  <si>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</si>
  <si>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</si>
  <si>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</si>
  <si>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</si>
  <si>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</si>
  <si>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</si>
  <si>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</si>
  <si>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</si>
  <si>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</si>
  <si>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</si>
  <si>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</si>
  <si>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</si>
  <si>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</si>
  <si>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</si>
  <si>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</si>
  <si>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</si>
  <si>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</si>
  <si>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</si>
  <si>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</si>
  <si>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</si>
  <si>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</si>
  <si>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</si>
  <si>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</si>
  <si>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</si>
  <si>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</si>
  <si>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</si>
  <si>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</si>
  <si>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</si>
  <si>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</si>
  <si>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</si>
  <si>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</si>
  <si>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</si>
  <si>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</si>
  <si>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</si>
  <si>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</si>
  <si>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</si>
  <si>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</si>
  <si>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</si>
  <si>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</si>
  <si>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</si>
  <si>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</si>
  <si>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</si>
  <si>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</si>
  <si>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</si>
  <si>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</si>
  <si>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</si>
  <si>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</si>
  <si>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</si>
  <si>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</si>
  <si>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</si>
  <si>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</si>
  <si>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</si>
  <si>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</si>
  <si>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</si>
  <si>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</si>
  <si>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</si>
  <si>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</si>
  <si>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</si>
  <si>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</si>
  <si>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</si>
  <si>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</si>
  <si>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</si>
  <si>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</si>
  <si>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</si>
  <si>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</si>
  <si>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</si>
  <si>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</si>
  <si>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</si>
  <si>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</si>
  <si>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</si>
  <si>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</si>
  <si>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</si>
  <si>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</si>
  <si>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</si>
  <si>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</si>
  <si>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</si>
  <si>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</si>
  <si>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</si>
  <si>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</si>
  <si>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</si>
  <si>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</si>
  <si>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</si>
  <si>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</si>
  <si>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</si>
  <si>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</si>
  <si>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</si>
  <si>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</si>
  <si>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</si>
  <si>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</si>
  <si>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</si>
  <si>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</si>
  <si>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</si>
  <si>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</si>
  <si>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</si>
  <si>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</si>
  <si>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</si>
  <si>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</si>
  <si>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</si>
  <si>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</si>
  <si>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</si>
  <si>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</si>
  <si>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</si>
  <si>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</si>
  <si>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</si>
  <si>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</si>
  <si>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</si>
  <si>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</si>
  <si>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</si>
  <si>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</si>
  <si>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</si>
  <si>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</si>
  <si>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</si>
  <si>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</si>
  <si>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</si>
  <si>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</si>
  <si>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</si>
  <si>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</si>
  <si>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</si>
  <si>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</si>
  <si>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</si>
  <si>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</si>
  <si>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</si>
  <si>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</si>
  <si>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</si>
  <si>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</si>
  <si>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</si>
  <si>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</si>
  <si>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</si>
  <si>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</si>
  <si>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</si>
  <si>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</si>
  <si>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</si>
  <si>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</si>
  <si>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</si>
  <si>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</si>
  <si>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</si>
  <si>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</si>
  <si>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</si>
  <si>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</si>
  <si>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</si>
  <si>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</si>
  <si>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</si>
  <si>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</si>
  <si>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</si>
  <si>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</si>
  <si>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</si>
  <si>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</si>
  <si>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</si>
  <si>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</si>
  <si>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</si>
  <si>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</si>
  <si>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</si>
  <si>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</si>
  <si>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</si>
  <si>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</si>
  <si>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</si>
  <si>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</si>
  <si>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</si>
  <si>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</si>
  <si>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</si>
  <si>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</si>
  <si>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</si>
  <si>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</si>
  <si>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</si>
  <si>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</si>
  <si>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</si>
  <si>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</si>
  <si>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</si>
  <si>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</si>
  <si>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</si>
  <si>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</si>
  <si>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</si>
  <si>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</si>
  <si>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</si>
  <si>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</si>
  <si>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</si>
  <si>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</si>
  <si>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</si>
  <si>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</si>
  <si>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</si>
  <si>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</si>
  <si>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</si>
  <si>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</si>
  <si>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</si>
  <si>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</si>
  <si>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</si>
  <si>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</si>
  <si>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</si>
  <si>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</si>
  <si>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</si>
  <si>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</si>
  <si>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</si>
  <si>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</si>
  <si>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</si>
  <si>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</si>
  <si>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</si>
  <si>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</si>
  <si>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</si>
  <si>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</si>
  <si>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</si>
  <si>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</si>
  <si>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</si>
  <si>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</si>
  <si>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</si>
  <si>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</si>
  <si>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</si>
  <si>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</si>
  <si>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</si>
  <si>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</si>
  <si>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</si>
  <si>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</si>
  <si>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</si>
  <si>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</si>
  <si>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</si>
  <si>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</si>
  <si>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</si>
  <si>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</si>
  <si>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</si>
  <si>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</si>
  <si>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</si>
  <si>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</si>
  <si>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</si>
  <si>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</si>
  <si>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</si>
  <si>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</si>
  <si>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</si>
  <si>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</si>
  <si>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</si>
  <si>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</si>
  <si>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</si>
  <si>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</si>
  <si>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</si>
  <si>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</si>
  <si>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</si>
  <si>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</si>
  <si>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</si>
  <si>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</si>
  <si>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</si>
  <si>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</si>
  <si>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</si>
  <si>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</si>
  <si>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</si>
  <si>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</si>
  <si>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</si>
  <si>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</si>
  <si>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</si>
  <si>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</si>
  <si>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</si>
  <si>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</si>
  <si>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</si>
  <si>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</si>
  <si>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</si>
  <si>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</si>
  <si>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</si>
  <si>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</si>
  <si>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</si>
  <si>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</si>
  <si>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</si>
  <si>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</si>
  <si>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</si>
  <si>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</si>
  <si>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</si>
  <si>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</si>
  <si>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</si>
  <si>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</si>
  <si>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</si>
  <si>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</si>
  <si>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</si>
  <si>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</si>
  <si>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</si>
  <si>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</si>
  <si>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</si>
  <si>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</si>
  <si>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</si>
  <si>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</si>
  <si>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</si>
  <si>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</si>
  <si>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</si>
  <si>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</si>
  <si>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</si>
  <si>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</si>
  <si>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</si>
  <si>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</si>
  <si>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</si>
  <si>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</si>
  <si>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</si>
  <si>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</si>
  <si>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</si>
  <si>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</si>
  <si>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</si>
  <si>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</si>
  <si>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</si>
  <si>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</si>
  <si>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</si>
  <si>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</si>
  <si>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</si>
  <si>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</si>
  <si>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</si>
  <si>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</si>
  <si>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</si>
  <si>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</si>
  <si>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</si>
  <si>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</si>
  <si>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</si>
  <si>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</si>
  <si>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</si>
  <si>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</si>
  <si>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</si>
  <si>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</si>
  <si>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</si>
  <si>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</si>
  <si>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</si>
  <si>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</si>
  <si>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</si>
  <si>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</si>
  <si>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</si>
  <si>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</si>
  <si>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</si>
  <si>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</si>
  <si>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</si>
  <si>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</si>
  <si>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</si>
  <si>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</si>
  <si>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</si>
  <si>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</si>
  <si>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</si>
  <si>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</si>
  <si>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</si>
  <si>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</si>
  <si>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</si>
  <si>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</si>
  <si>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</si>
  <si>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</si>
  <si>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</si>
  <si>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</si>
  <si>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</si>
  <si>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</si>
  <si>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</si>
  <si>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</si>
  <si>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</si>
  <si>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</si>
  <si>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</si>
  <si>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</si>
  <si>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</si>
  <si>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</si>
  <si>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</si>
  <si>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</si>
  <si>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</si>
  <si>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</si>
  <si>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</si>
  <si>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</si>
  <si>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</si>
  <si>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</si>
  <si>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</si>
  <si>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</si>
  <si>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</si>
  <si>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</si>
  <si>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</si>
  <si>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</si>
  <si>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</si>
  <si>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</si>
  <si>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</si>
  <si>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</si>
  <si>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</si>
  <si>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</si>
  <si>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</si>
  <si>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</si>
  <si>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</si>
  <si>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</si>
  <si>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</si>
  <si>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</si>
  <si>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</si>
  <si>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</si>
  <si>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</si>
  <si>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</si>
  <si>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</si>
  <si>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</si>
  <si>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</si>
  <si>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</si>
  <si>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</si>
  <si>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</si>
  <si>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</si>
  <si>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</si>
  <si>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</si>
  <si>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</si>
  <si>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</si>
  <si>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</si>
  <si>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</si>
  <si>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</si>
  <si>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</si>
  <si>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</si>
  <si>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</si>
  <si>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</si>
  <si>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</si>
  <si>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</si>
  <si>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</si>
  <si>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</si>
  <si>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</si>
  <si>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</si>
  <si>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</si>
  <si>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</si>
  <si>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</si>
  <si>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</si>
  <si>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</si>
  <si>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</si>
  <si>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</si>
  <si>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</si>
  <si>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</si>
  <si>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</si>
  <si>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</si>
  <si>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</si>
  <si>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</si>
  <si>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</si>
  <si>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</si>
  <si>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</si>
  <si>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</si>
  <si>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</si>
  <si>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</si>
  <si>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</si>
  <si>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</si>
  <si>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</si>
  <si>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</si>
  <si>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</si>
  <si>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</si>
  <si>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</si>
  <si>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</si>
  <si>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</si>
  <si>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</si>
  <si>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</si>
  <si>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</si>
  <si>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</si>
  <si>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</si>
  <si>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</si>
  <si>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</si>
  <si>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</si>
  <si>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</si>
  <si>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</si>
  <si>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</si>
  <si>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</si>
  <si>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</si>
  <si>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</si>
  <si>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</si>
  <si>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</si>
  <si>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</si>
  <si>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</si>
  <si>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</si>
  <si>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</si>
  <si>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</si>
  <si>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</si>
  <si>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</si>
  <si>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</si>
  <si>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</si>
  <si>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</si>
  <si>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</si>
  <si>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</si>
  <si>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</si>
  <si>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</si>
  <si>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</si>
  <si>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</si>
  <si>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</si>
  <si>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</si>
  <si>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</si>
  <si>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</si>
  <si>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</si>
  <si>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</si>
  <si>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</si>
  <si>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</si>
  <si>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</si>
  <si>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</si>
  <si>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</si>
  <si>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</si>
  <si>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</si>
  <si>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</si>
  <si>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</si>
  <si>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</si>
  <si>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</si>
  <si>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</si>
  <si>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</si>
  <si>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</si>
  <si>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</si>
  <si>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</si>
  <si>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</si>
  <si>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</si>
  <si>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</si>
  <si>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</si>
  <si>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</si>
  <si>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</si>
  <si>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</si>
  <si>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</si>
  <si>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</si>
  <si>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</si>
  <si>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</si>
  <si>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</si>
  <si>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</si>
  <si>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</si>
  <si>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</si>
  <si>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</si>
  <si>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</si>
  <si>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</si>
  <si>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</si>
  <si>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</si>
  <si>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</si>
  <si>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</si>
  <si>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</si>
  <si>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</si>
  <si>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</si>
  <si>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</si>
  <si>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</si>
  <si>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</si>
  <si>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</si>
  <si>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</si>
  <si>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</si>
  <si>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</si>
  <si>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</si>
  <si>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</si>
  <si>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</si>
  <si>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</si>
  <si>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</si>
  <si>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</si>
  <si>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</si>
  <si>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</si>
  <si>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</si>
  <si>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</si>
  <si>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</si>
  <si>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</si>
  <si>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</si>
  <si>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</si>
  <si>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</si>
  <si>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</si>
  <si>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</si>
  <si>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</si>
  <si>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</si>
  <si>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</si>
  <si>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</si>
  <si>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</si>
  <si>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</si>
  <si>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</si>
  <si>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</si>
  <si>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</si>
  <si>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</si>
  <si>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</si>
  <si>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</si>
  <si>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</si>
  <si>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</si>
  <si>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</si>
  <si>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</si>
  <si>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</si>
  <si>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</si>
  <si>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</si>
  <si>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</si>
  <si>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</si>
  <si>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</si>
  <si>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</si>
  <si>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</si>
  <si>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</si>
  <si>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</si>
  <si>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</si>
  <si>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</si>
  <si>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</si>
  <si>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</si>
  <si>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</si>
  <si>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</si>
  <si>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</si>
  <si>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</si>
  <si>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</si>
  <si>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</si>
  <si>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</si>
  <si>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</si>
  <si>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</si>
  <si>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</si>
  <si>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</si>
  <si>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</si>
  <si>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</si>
  <si>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</si>
  <si>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</si>
  <si>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</si>
  <si>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</si>
  <si>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</si>
  <si>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</si>
  <si>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</si>
  <si>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</si>
  <si>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</si>
  <si>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</si>
  <si>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</si>
  <si>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</si>
  <si>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</si>
  <si>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</si>
  <si>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</si>
  <si>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</si>
  <si>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</si>
  <si>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</si>
  <si>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</si>
  <si>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</si>
  <si>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</si>
  <si>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</si>
  <si>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</si>
  <si>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</si>
  <si>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</si>
  <si>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</si>
  <si>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</si>
  <si>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</si>
  <si>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</si>
  <si>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</si>
  <si>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</si>
  <si>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</si>
  <si>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</si>
  <si>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</si>
  <si>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</si>
  <si>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</si>
  <si>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</si>
  <si>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</si>
  <si>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</si>
  <si>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</si>
  <si>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</si>
  <si>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</si>
  <si>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</si>
  <si>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</si>
  <si>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</si>
  <si>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</si>
  <si>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</si>
  <si>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</si>
  <si>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</si>
  <si>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</si>
  <si>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</si>
  <si>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</si>
  <si>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</si>
  <si>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</si>
  <si>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</si>
  <si>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</si>
  <si>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</si>
  <si>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</si>
  <si>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</si>
  <si>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</si>
  <si>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</si>
  <si>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</si>
  <si>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</si>
  <si>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</si>
  <si>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</si>
  <si>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</si>
  <si>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</si>
  <si>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</si>
  <si>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</si>
  <si>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</si>
  <si>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</si>
  <si>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</si>
  <si>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</si>
  <si>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</si>
  <si>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</si>
  <si>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</si>
  <si>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</si>
  <si>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</si>
  <si>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</si>
  <si>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</si>
  <si>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</si>
  <si>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</si>
  <si>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</si>
  <si>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</si>
  <si>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</si>
  <si>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</si>
  <si>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</si>
  <si>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</si>
  <si>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</si>
  <si>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</si>
  <si>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</si>
  <si>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</si>
  <si>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</si>
  <si>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</si>
  <si>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</si>
  <si>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</si>
  <si>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</si>
  <si>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</si>
  <si>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</si>
  <si>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</si>
  <si>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</si>
  <si>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</si>
  <si>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</si>
  <si>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</si>
  <si>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</si>
  <si>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</si>
  <si>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</si>
  <si>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</si>
  <si>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</si>
  <si>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</si>
  <si>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</si>
  <si>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</si>
  <si>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</si>
  <si>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</si>
  <si>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</si>
  <si>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</si>
  <si>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</si>
  <si>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</si>
  <si>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</si>
  <si>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</si>
  <si>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</si>
  <si>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</si>
  <si>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</si>
  <si>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</si>
  <si>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</si>
  <si>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</si>
  <si>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</si>
  <si>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</si>
  <si>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</si>
  <si>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</si>
  <si>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</si>
  <si>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</si>
  <si>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</si>
  <si>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</si>
  <si>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</si>
  <si>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</si>
  <si>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</si>
  <si>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</si>
  <si>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</si>
  <si>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</si>
  <si>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</si>
  <si>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</si>
  <si>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</si>
  <si>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</si>
  <si>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</si>
  <si>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</si>
  <si>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</si>
  <si>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</si>
  <si>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</si>
  <si>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</si>
  <si>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</si>
  <si>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</si>
  <si>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</si>
  <si>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</si>
  <si>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</si>
  <si>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</si>
  <si>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</si>
  <si>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</si>
  <si>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</si>
  <si>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</si>
  <si>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</si>
  <si>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</si>
  <si>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</si>
  <si>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</si>
  <si>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</si>
  <si>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</si>
  <si>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</si>
  <si>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</si>
  <si>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</si>
  <si>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</si>
  <si>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</si>
  <si>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</si>
  <si>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</si>
  <si>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</si>
  <si>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</si>
  <si>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</si>
  <si>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</si>
  <si>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</si>
  <si>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</si>
  <si>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</si>
  <si>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</si>
  <si>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</si>
  <si>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</si>
  <si>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</si>
  <si>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</si>
  <si>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</si>
  <si>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</si>
  <si>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</si>
  <si>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</si>
  <si>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</si>
  <si>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</si>
  <si>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</si>
  <si>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</si>
  <si>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</si>
  <si>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</si>
  <si>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</si>
  <si>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</si>
  <si>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</si>
  <si>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</si>
  <si>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</si>
  <si>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</si>
  <si>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</si>
  <si>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</si>
  <si>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</si>
  <si>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</si>
  <si>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</si>
  <si>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</si>
  <si>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</si>
  <si>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</si>
  <si>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</si>
  <si>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</si>
  <si>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</si>
  <si>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</si>
  <si>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</si>
  <si>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</si>
  <si>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</si>
  <si>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</si>
  <si>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</si>
  <si>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</si>
  <si>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</si>
  <si>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</si>
  <si>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</si>
  <si>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</si>
  <si>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</si>
  <si>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</si>
  <si>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</si>
  <si>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</si>
  <si>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</si>
  <si>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</si>
  <si>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</si>
  <si>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</si>
  <si>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</si>
  <si>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</si>
  <si>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</si>
  <si>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</si>
  <si>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</si>
  <si>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</si>
  <si>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</si>
  <si>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</si>
  <si>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</si>
  <si>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</si>
  <si>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</si>
  <si>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</si>
  <si>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</si>
  <si>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</si>
  <si>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</si>
  <si>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</si>
  <si>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</si>
  <si>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</si>
  <si>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</si>
  <si>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</si>
  <si>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</si>
  <si>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</si>
  <si>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</si>
  <si>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</si>
  <si>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</si>
  <si>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</si>
  <si>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</si>
  <si>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</si>
  <si>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</si>
  <si>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</si>
  <si>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</si>
  <si>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</si>
  <si>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</si>
  <si>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</si>
  <si>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</si>
  <si>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</si>
  <si>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</si>
  <si>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</si>
  <si>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</si>
  <si>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</si>
  <si>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</si>
  <si>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</si>
  <si>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</si>
  <si>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</si>
  <si>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</si>
  <si>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</si>
  <si>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</si>
  <si>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</si>
  <si>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</si>
  <si>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</si>
  <si>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</si>
  <si>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</si>
  <si>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</si>
  <si>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</si>
  <si>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</si>
  <si>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</si>
  <si>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</si>
  <si>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</si>
  <si>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</si>
  <si>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</si>
  <si>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</si>
  <si>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</si>
  <si>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</si>
  <si>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</si>
  <si>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</si>
  <si>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</si>
  <si>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</si>
  <si>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</si>
  <si>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</si>
  <si>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</si>
  <si>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</si>
  <si>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</si>
  <si>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</si>
  <si>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</si>
  <si>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</si>
  <si>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</si>
  <si>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</si>
  <si>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</si>
  <si>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</si>
  <si>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</si>
  <si>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</si>
  <si>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</si>
  <si>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</si>
  <si>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</si>
  <si>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</si>
  <si>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</si>
  <si>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</si>
  <si>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</si>
  <si>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</si>
  <si>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</si>
  <si>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</si>
  <si>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</si>
  <si>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</si>
  <si>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</si>
  <si>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</si>
  <si>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</si>
  <si>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</si>
  <si>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</si>
  <si>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</si>
  <si>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</si>
  <si>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</si>
  <si>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</si>
  <si>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</si>
  <si>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</si>
  <si>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</si>
  <si>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</si>
  <si>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</si>
  <si>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</si>
  <si>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</si>
  <si>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</si>
  <si>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</si>
  <si>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</si>
  <si>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</si>
  <si>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</si>
  <si>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</si>
  <si>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</si>
  <si>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</si>
  <si>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</si>
  <si>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</si>
  <si>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</si>
  <si>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</si>
  <si>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</si>
  <si>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</si>
  <si>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</si>
  <si>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</si>
  <si>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</si>
  <si>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</si>
  <si>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</si>
  <si>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</si>
  <si>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</si>
  <si>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</si>
  <si>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</si>
  <si>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</si>
  <si>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</si>
  <si>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</si>
  <si>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</si>
  <si>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</si>
  <si>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</si>
  <si>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</si>
  <si>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</si>
  <si>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</si>
  <si>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</si>
  <si>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</si>
  <si>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</si>
  <si>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</si>
  <si>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</si>
  <si>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</si>
  <si>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</si>
  <si>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</si>
  <si>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</si>
  <si>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</si>
  <si>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</si>
  <si>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</si>
  <si>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</si>
  <si>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</si>
  <si>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</si>
  <si>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</si>
  <si>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</si>
  <si>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</si>
  <si>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</si>
  <si>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</si>
  <si>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</si>
  <si>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</si>
  <si>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</si>
  <si>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</si>
  <si>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</si>
  <si>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</si>
  <si>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</si>
  <si>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</si>
  <si>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</si>
  <si>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</si>
  <si>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</si>
  <si>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</si>
  <si>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</si>
  <si>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</si>
  <si>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</si>
  <si>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</si>
  <si>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</si>
  <si>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</si>
  <si>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</si>
  <si>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</si>
  <si>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</si>
  <si>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</si>
  <si>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</si>
  <si>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</si>
  <si>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</si>
  <si>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</si>
  <si>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</si>
  <si>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</si>
  <si>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</si>
  <si>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</si>
  <si>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</si>
  <si>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</si>
  <si>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</si>
  <si>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</si>
  <si>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</si>
  <si>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</si>
  <si>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</si>
  <si>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</si>
  <si>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</si>
  <si>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</si>
  <si>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</si>
  <si>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</si>
  <si>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</si>
  <si>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</si>
  <si>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</si>
  <si>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</si>
  <si>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</si>
  <si>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</si>
  <si>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</si>
  <si>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</si>
  <si>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</si>
  <si>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</si>
  <si>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</si>
  <si>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</si>
  <si>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</si>
  <si>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</si>
  <si>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</si>
  <si>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</si>
  <si>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</si>
  <si>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</si>
  <si>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</si>
  <si>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</si>
  <si>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</si>
  <si>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</si>
  <si>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</si>
  <si>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</si>
  <si>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</si>
  <si>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</si>
  <si>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</si>
  <si>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</si>
  <si>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</si>
  <si>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</si>
  <si>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</si>
  <si>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</si>
  <si>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</si>
  <si>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</si>
  <si>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</si>
  <si>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</si>
  <si>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</si>
  <si>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</si>
  <si>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</si>
  <si>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</si>
  <si>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</si>
  <si>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</si>
  <si>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</si>
  <si>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</si>
  <si>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</si>
  <si>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</si>
  <si>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</si>
  <si>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</si>
  <si>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</si>
  <si>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</si>
  <si>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</si>
  <si>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</si>
  <si>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</si>
  <si>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</si>
  <si>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</si>
  <si>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</si>
  <si>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</si>
  <si>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</si>
  <si>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</si>
  <si>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</si>
  <si>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</si>
  <si>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</si>
  <si>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</si>
  <si>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</si>
  <si>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</si>
  <si>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</si>
  <si>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</si>
  <si>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</si>
  <si>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</si>
  <si>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</si>
  <si>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</si>
  <si>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</si>
  <si>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</si>
  <si>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</si>
  <si>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</si>
  <si>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</si>
  <si>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</si>
  <si>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</si>
  <si>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</si>
  <si>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</si>
  <si>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</si>
  <si>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</si>
  <si>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</si>
  <si>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</si>
  <si>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</si>
  <si>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</si>
  <si>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</si>
  <si>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</si>
  <si>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</si>
  <si>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</si>
  <si>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</si>
  <si>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</si>
  <si>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</si>
  <si>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</si>
  <si>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</si>
  <si>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</si>
  <si>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</si>
  <si>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</si>
  <si>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</si>
  <si>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</si>
  <si>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</si>
  <si>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</si>
  <si>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</si>
  <si>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</si>
  <si>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</si>
  <si>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</si>
  <si>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</si>
  <si>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</si>
  <si>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</si>
  <si>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</si>
  <si>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</si>
  <si>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</si>
  <si>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</si>
  <si>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</si>
  <si>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</si>
  <si>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</si>
  <si>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</si>
  <si>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</si>
  <si>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</si>
  <si>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</si>
  <si>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</si>
  <si>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</si>
  <si>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</si>
  <si>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</si>
  <si>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</si>
  <si>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</si>
  <si>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</si>
  <si>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</si>
  <si>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</si>
  <si>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</si>
  <si>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</si>
  <si>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</si>
  <si>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</si>
  <si>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</si>
  <si>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</si>
  <si>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</si>
  <si>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</si>
  <si>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</si>
  <si>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</si>
  <si>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</si>
  <si>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</si>
  <si>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</si>
  <si>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</si>
  <si>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</si>
  <si>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</si>
  <si>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</si>
  <si>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</si>
  <si>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</si>
  <si>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</si>
  <si>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</si>
  <si>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</si>
  <si>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</si>
  <si>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</si>
  <si>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</si>
  <si>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</si>
  <si>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</si>
  <si>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</si>
  <si>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</si>
  <si>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</si>
  <si>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</si>
  <si>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</si>
  <si>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</si>
  <si>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</si>
  <si>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</si>
  <si>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</si>
  <si>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</si>
  <si>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</si>
  <si>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</si>
  <si>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</si>
  <si>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</si>
  <si>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</si>
  <si>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</si>
  <si>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</si>
  <si>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</si>
  <si>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</si>
  <si>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</si>
  <si>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</si>
  <si>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</si>
  <si>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</si>
  <si>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</si>
  <si>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</si>
  <si>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</si>
  <si>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</si>
  <si>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</si>
  <si>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</si>
  <si>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</si>
  <si>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</si>
  <si>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</si>
  <si>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</si>
  <si>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</si>
  <si>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</si>
  <si>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</si>
  <si>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</si>
  <si>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</si>
  <si>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</si>
  <si>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</si>
  <si>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</si>
  <si>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</si>
  <si>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</si>
  <si>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</si>
  <si>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</si>
  <si>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</si>
  <si>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</si>
  <si>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</si>
  <si>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</si>
  <si>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</si>
  <si>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</si>
  <si>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</si>
  <si>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</si>
  <si>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</si>
  <si>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</si>
  <si>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</si>
  <si>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</si>
  <si>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</si>
  <si>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</si>
  <si>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</si>
  <si>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</si>
  <si>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</si>
  <si>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</si>
  <si>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</si>
  <si>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</si>
  <si>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</si>
  <si>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</si>
  <si>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</si>
  <si>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</si>
  <si>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</si>
  <si>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</si>
  <si>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</si>
  <si>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</si>
  <si>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</si>
  <si>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</si>
  <si>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</si>
  <si>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</si>
  <si>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</si>
  <si>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</si>
  <si>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</si>
  <si>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</si>
  <si>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</si>
  <si>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</si>
  <si>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</si>
  <si>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</si>
  <si>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</si>
  <si>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</si>
  <si>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</si>
  <si>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</si>
  <si>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</si>
  <si>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</si>
  <si>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</si>
  <si>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</si>
  <si>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</si>
  <si>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</si>
  <si>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</si>
  <si>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</si>
  <si>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</si>
  <si>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</si>
  <si>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</si>
  <si>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</si>
  <si>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</si>
  <si>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</si>
  <si>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</si>
  <si>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</si>
  <si>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</si>
  <si>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</si>
  <si>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</si>
  <si>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</si>
  <si>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</si>
  <si>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</si>
  <si>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</si>
  <si>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</si>
  <si>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</si>
  <si>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</si>
  <si>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</si>
  <si>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</si>
  <si>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</si>
  <si>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</si>
  <si>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</si>
  <si>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</si>
  <si>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</si>
  <si>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</si>
  <si>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</si>
  <si>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</si>
  <si>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</si>
  <si>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</si>
  <si>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</si>
  <si>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</si>
  <si>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</si>
  <si>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</si>
  <si>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</si>
  <si>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</si>
  <si>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</si>
  <si>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</si>
  <si>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</si>
  <si>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</si>
  <si>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</si>
  <si>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</si>
  <si>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</si>
  <si>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</si>
  <si>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</si>
  <si>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</si>
  <si>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</si>
  <si>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</si>
  <si>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</si>
  <si>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</si>
  <si>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</si>
  <si>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</si>
  <si>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</si>
  <si>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</si>
  <si>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</si>
  <si>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</si>
  <si>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</si>
  <si>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</si>
  <si>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</si>
  <si>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</si>
  <si>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</si>
  <si>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</si>
  <si>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</si>
  <si>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</si>
  <si>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</si>
  <si>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</si>
  <si>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</si>
  <si>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</si>
  <si>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</si>
  <si>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</si>
  <si>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</si>
  <si>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</si>
  <si>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</si>
  <si>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</si>
  <si>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</si>
  <si>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</si>
  <si>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</si>
  <si>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</si>
  <si>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</si>
  <si>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</si>
  <si>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</si>
  <si>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</si>
  <si>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</si>
  <si>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</si>
  <si>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</si>
  <si>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</si>
  <si>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</si>
  <si>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</si>
  <si>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</si>
  <si>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</si>
  <si>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</si>
  <si>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</si>
  <si>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</si>
  <si>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</si>
  <si>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</si>
  <si>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</si>
  <si>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</si>
  <si>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</si>
  <si>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</si>
  <si>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</si>
  <si>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</si>
  <si>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</si>
  <si>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</si>
  <si>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</si>
  <si>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</si>
  <si>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</si>
  <si>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</si>
  <si>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</si>
  <si>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</si>
  <si>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</si>
  <si>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</si>
  <si>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</si>
  <si>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</si>
  <si>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</si>
  <si>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</si>
  <si>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</si>
  <si>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</si>
  <si>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</si>
  <si>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</si>
  <si>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</si>
  <si>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</si>
  <si>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</si>
  <si>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</si>
  <si>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</si>
  <si>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</si>
  <si>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</si>
  <si>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</si>
  <si>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</si>
  <si>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</si>
  <si>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</si>
  <si>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</si>
  <si>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</si>
  <si>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</si>
  <si>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</si>
  <si>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</si>
  <si>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</si>
  <si>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</si>
  <si>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</si>
  <si>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</si>
  <si>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</si>
  <si>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</si>
  <si>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</si>
  <si>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</si>
  <si>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</si>
  <si>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</si>
  <si>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</si>
  <si>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</si>
  <si>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</si>
  <si>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</si>
  <si>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</si>
  <si>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</si>
  <si>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</si>
  <si>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</si>
  <si>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</si>
  <si>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</si>
  <si>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</si>
  <si>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</si>
  <si>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</si>
  <si>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</si>
  <si>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</si>
  <si>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</si>
  <si>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</si>
  <si>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</si>
  <si>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</si>
  <si>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</si>
  <si>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</si>
  <si>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</si>
  <si>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</si>
  <si>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</si>
  <si>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</si>
  <si>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</si>
  <si>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</si>
  <si>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</si>
  <si>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</si>
  <si>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</si>
  <si>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</si>
  <si>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</si>
  <si>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</si>
  <si>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</si>
  <si>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</si>
  <si>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</si>
  <si>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</si>
  <si>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</si>
  <si>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</si>
  <si>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</si>
  <si>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</si>
  <si>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</si>
  <si>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</si>
  <si>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</si>
  <si>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</si>
  <si>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</si>
  <si>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</si>
  <si>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</si>
  <si>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</si>
  <si>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</si>
  <si>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</si>
  <si>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</si>
  <si>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</si>
  <si>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</si>
  <si>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</si>
  <si>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</si>
  <si>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</si>
  <si>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</si>
  <si>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</si>
  <si>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</si>
  <si>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</si>
  <si>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</si>
  <si>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</si>
  <si>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</si>
  <si>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</si>
  <si>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</si>
  <si>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</si>
  <si>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</si>
  <si>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</si>
  <si>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</si>
  <si>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</si>
  <si>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</si>
  <si>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</si>
  <si>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</si>
  <si>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</si>
  <si>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</si>
  <si>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</si>
  <si>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</si>
  <si>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</si>
  <si>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</si>
  <si>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</si>
  <si>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</si>
  <si>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</si>
  <si>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</si>
  <si>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</si>
  <si>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</si>
  <si>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</si>
  <si>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</si>
  <si>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</si>
  <si>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</si>
  <si>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</si>
  <si>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</si>
  <si>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</si>
  <si>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</si>
  <si>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</si>
  <si>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</si>
  <si>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</si>
  <si>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</si>
  <si>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</si>
  <si>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</si>
  <si>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</si>
  <si>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</si>
  <si>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</si>
  <si>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</si>
  <si>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</si>
  <si>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</si>
  <si>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</si>
  <si>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</si>
  <si>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</si>
  <si>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</si>
  <si>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</si>
  <si>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</si>
  <si>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</si>
  <si>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</si>
  <si>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</si>
  <si>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</si>
  <si>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</si>
  <si>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</si>
  <si>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</si>
  <si>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</si>
  <si>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</si>
  <si>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</si>
  <si>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</si>
  <si>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</si>
  <si>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</si>
  <si>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</si>
  <si>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</si>
  <si>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</si>
  <si>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</si>
  <si>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</si>
  <si>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</si>
  <si>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</si>
  <si>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</si>
  <si>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</si>
  <si>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</si>
  <si>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</si>
  <si>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</si>
  <si>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</si>
  <si>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</si>
  <si>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</si>
  <si>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</si>
  <si>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</si>
  <si>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</si>
  <si>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</si>
  <si>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</si>
  <si>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</si>
  <si>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</si>
  <si>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</si>
  <si>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</si>
  <si>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</si>
  <si>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</si>
  <si>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</si>
  <si>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</si>
  <si>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</si>
  <si>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</si>
  <si>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</si>
  <si>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</si>
  <si>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</si>
  <si>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</si>
  <si>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</si>
  <si>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</si>
  <si>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</si>
  <si>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</si>
  <si>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</si>
  <si>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</si>
  <si>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</si>
  <si>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</si>
  <si>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</si>
  <si>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</si>
  <si>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</si>
  <si>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</si>
  <si>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</si>
  <si>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</si>
  <si>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</si>
  <si>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</si>
  <si>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</si>
  <si>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</si>
  <si>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</si>
  <si>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</si>
  <si>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</si>
  <si>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</si>
  <si>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</si>
  <si>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</si>
  <si>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</si>
  <si>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</si>
  <si>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</si>
  <si>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</si>
  <si>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</si>
  <si>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</si>
  <si>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</si>
  <si>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</si>
  <si>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</si>
  <si>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</si>
  <si>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</si>
  <si>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</si>
  <si>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</si>
  <si>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</si>
  <si>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</si>
  <si>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</si>
  <si>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</si>
  <si>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</si>
  <si>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</si>
  <si>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</si>
  <si>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</si>
  <si>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</si>
  <si>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</si>
  <si>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</si>
  <si>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</si>
  <si>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</si>
  <si>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</si>
  <si>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</si>
  <si>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</si>
  <si>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</si>
  <si>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</si>
  <si>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</si>
  <si>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</si>
  <si>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</si>
  <si>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</si>
  <si>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</si>
  <si>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</si>
  <si>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</si>
  <si>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</si>
  <si>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</si>
  <si>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</si>
  <si>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</si>
  <si>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</si>
  <si>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</si>
  <si>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</si>
  <si>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</si>
  <si>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</si>
  <si>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</si>
  <si>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</si>
  <si>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</si>
  <si>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</si>
  <si>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</si>
  <si>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</si>
  <si>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</si>
  <si>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</si>
  <si>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</si>
  <si>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</si>
  <si>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</si>
  <si>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</si>
  <si>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</si>
  <si>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</si>
  <si>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</si>
  <si>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</si>
  <si>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</si>
  <si>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</si>
  <si>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</si>
  <si>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</si>
  <si>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</si>
  <si>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</si>
  <si>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</si>
  <si>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</si>
  <si>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</si>
  <si>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</si>
  <si>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</si>
  <si>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</si>
  <si>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</si>
  <si>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</si>
  <si>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</si>
  <si>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</si>
  <si>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</si>
  <si>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</si>
  <si>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</si>
  <si>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</si>
  <si>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</si>
  <si>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</si>
  <si>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</si>
  <si>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</si>
  <si>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</si>
  <si>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</si>
  <si>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</si>
  <si>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</si>
  <si>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</si>
  <si>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</si>
  <si>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</si>
  <si>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</si>
  <si>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</si>
  <si>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</si>
  <si>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</si>
  <si>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</si>
  <si>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</si>
  <si>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</si>
  <si>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</si>
  <si>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</si>
  <si>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</si>
  <si>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</si>
  <si>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</si>
  <si>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</si>
  <si>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</si>
  <si>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</si>
  <si>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</si>
  <si>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</si>
  <si>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</si>
  <si>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</si>
  <si>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</si>
  <si>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</si>
  <si>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</si>
  <si>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</si>
  <si>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</si>
  <si>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</si>
  <si>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</si>
  <si>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</si>
  <si>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</si>
  <si>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</si>
  <si>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</si>
  <si>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</si>
  <si>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</si>
  <si>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</si>
  <si>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</si>
  <si>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</si>
  <si>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</si>
  <si>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</si>
  <si>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</si>
  <si>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</si>
  <si>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</si>
  <si>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</si>
  <si>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</si>
  <si>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</si>
  <si>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</si>
  <si>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</si>
  <si>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</si>
  <si>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</si>
  <si>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</si>
  <si>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</si>
  <si>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</si>
  <si>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</si>
  <si>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</si>
  <si>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</si>
  <si>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</si>
  <si>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</si>
  <si>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</si>
  <si>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</si>
  <si>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</si>
  <si>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</si>
  <si>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</si>
  <si>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</si>
  <si>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</si>
  <si>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</si>
  <si>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</si>
  <si>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</si>
  <si>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</si>
  <si>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</si>
  <si>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</si>
  <si>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</si>
  <si>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</si>
  <si>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</si>
  <si>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</si>
  <si>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</si>
  <si>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</si>
  <si>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</si>
  <si>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</si>
  <si>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</si>
  <si>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</si>
  <si>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</si>
  <si>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</si>
  <si>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</si>
  <si>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</si>
  <si>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</si>
  <si>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</si>
  <si>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</si>
  <si>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</si>
  <si>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</si>
  <si>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</si>
  <si>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</si>
  <si>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</si>
  <si>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</si>
  <si>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</si>
  <si>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</si>
  <si>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</si>
  <si>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</si>
  <si>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</si>
  <si>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</si>
  <si>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</si>
  <si>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</si>
  <si>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</si>
  <si>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</si>
  <si>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</si>
  <si>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</si>
  <si>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</si>
  <si>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</si>
  <si>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</si>
  <si>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</si>
  <si>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</si>
  <si>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</si>
  <si>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</si>
  <si>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</si>
  <si>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</si>
  <si>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</si>
  <si>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</si>
  <si>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</si>
  <si>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</si>
  <si>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</si>
  <si>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</si>
  <si>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</si>
  <si>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</si>
  <si>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</si>
  <si>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</si>
  <si>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</si>
  <si>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</si>
  <si>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</si>
  <si>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</si>
  <si>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</si>
  <si>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</si>
  <si>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</si>
  <si>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</si>
  <si>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</si>
  <si>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</si>
  <si>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</si>
  <si>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</si>
  <si>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</si>
  <si>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</si>
  <si>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</si>
  <si>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</si>
  <si>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</si>
  <si>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</si>
  <si>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</si>
  <si>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</si>
  <si>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</si>
  <si>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</si>
  <si>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</si>
  <si>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</si>
  <si>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</si>
  <si>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</si>
  <si>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</si>
  <si>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</si>
  <si>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</si>
  <si>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</si>
  <si>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</si>
  <si>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</si>
  <si>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</si>
  <si>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</si>
  <si>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</si>
  <si>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</si>
  <si>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</si>
  <si>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</si>
  <si>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</si>
  <si>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</si>
  <si>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</si>
  <si>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</si>
  <si>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</si>
  <si>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</si>
  <si>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</si>
  <si>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</si>
  <si>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</si>
  <si>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</si>
  <si>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</si>
  <si>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</si>
  <si>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</si>
  <si>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</si>
  <si>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</si>
  <si>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</si>
  <si>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</si>
  <si>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</si>
  <si>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</si>
  <si>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</si>
  <si>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</si>
  <si>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</si>
  <si>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</si>
  <si>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</si>
  <si>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</si>
  <si>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</si>
  <si>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</si>
  <si>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</si>
  <si>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</si>
  <si>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</si>
  <si>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</si>
  <si>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</si>
  <si>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</si>
  <si>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</si>
  <si>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</si>
  <si>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</si>
  <si>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</si>
  <si>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</si>
  <si>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</si>
  <si>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</si>
  <si>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</si>
  <si>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</si>
  <si>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</si>
  <si>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</si>
  <si>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</si>
  <si>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</si>
  <si>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</si>
  <si>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</si>
  <si>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</si>
  <si>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</si>
  <si>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</si>
  <si>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</si>
  <si>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</si>
  <si>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</si>
  <si>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</si>
  <si>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</si>
  <si>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</si>
  <si>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</si>
  <si>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</si>
  <si>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</si>
  <si>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</si>
  <si>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</si>
  <si>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</si>
  <si>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</si>
  <si>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</si>
  <si>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</si>
  <si>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</si>
  <si>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</si>
  <si>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</si>
  <si>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</si>
  <si>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</si>
  <si>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</si>
  <si>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</si>
  <si>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</si>
  <si>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</si>
  <si>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</si>
  <si>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</si>
  <si>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</si>
  <si>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</si>
  <si>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</si>
  <si>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</si>
  <si>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</si>
  <si>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</si>
  <si>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</si>
  <si>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</si>
  <si>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</si>
  <si>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</si>
  <si>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</si>
  <si>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</si>
  <si>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</si>
  <si>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</si>
  <si>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</si>
  <si>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</si>
  <si>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</si>
  <si>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</si>
  <si>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</si>
  <si>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</si>
  <si>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</si>
  <si>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</si>
  <si>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</si>
  <si>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</si>
  <si>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</si>
  <si>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</si>
  <si>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</si>
  <si>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</si>
  <si>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</si>
  <si>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</si>
  <si>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</si>
  <si>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</si>
  <si>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</si>
  <si>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</si>
  <si>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</si>
  <si>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</si>
  <si>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</si>
  <si>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</si>
  <si>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</si>
  <si>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</si>
  <si>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</si>
  <si>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</si>
  <si>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</si>
  <si>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</si>
  <si>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</si>
  <si>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</si>
  <si>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</si>
  <si>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</si>
  <si>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</si>
  <si>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</si>
  <si>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</si>
  <si>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</si>
  <si>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</si>
  <si>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</si>
  <si>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</si>
  <si>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</si>
  <si>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</si>
  <si>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</si>
  <si>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</si>
  <si>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</si>
  <si>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</si>
  <si>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</si>
  <si>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</si>
  <si>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</si>
  <si>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</si>
  <si>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</si>
  <si>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</si>
  <si>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</si>
  <si>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</si>
  <si>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</si>
  <si>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</si>
  <si>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</si>
  <si>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</si>
  <si>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</si>
  <si>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</si>
  <si>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</si>
  <si>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</si>
  <si>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</si>
  <si>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</si>
  <si>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</si>
  <si>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</si>
  <si>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</si>
  <si>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</si>
  <si>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</si>
  <si>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</si>
  <si>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</si>
  <si>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</si>
  <si>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</si>
  <si>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</si>
  <si>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</si>
  <si>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</si>
  <si>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</si>
  <si>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</si>
  <si>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</si>
  <si>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</si>
  <si>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</si>
  <si>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</si>
  <si>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</si>
  <si>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</si>
  <si>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</si>
  <si>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</si>
  <si>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</si>
  <si>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</si>
  <si>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</si>
  <si>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</si>
  <si>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</si>
  <si>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</si>
  <si>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</si>
  <si>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</si>
  <si>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</si>
  <si>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</si>
  <si>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</si>
  <si>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</si>
  <si>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</si>
  <si>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</si>
  <si>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</si>
  <si>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</si>
  <si>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</si>
  <si>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</si>
  <si>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</si>
  <si>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</si>
  <si>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</si>
  <si>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</si>
  <si>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</si>
  <si>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</si>
  <si>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</si>
  <si>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</si>
  <si>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</si>
  <si>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</si>
  <si>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</si>
  <si>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</si>
  <si>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</si>
  <si>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</si>
  <si>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</si>
  <si>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</si>
  <si>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</si>
  <si>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</si>
  <si>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</si>
  <si>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</si>
  <si>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</si>
  <si>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</si>
  <si>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</si>
  <si>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</si>
  <si>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</si>
  <si>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</si>
  <si>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</si>
  <si>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</si>
  <si>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</si>
  <si>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</si>
  <si>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</si>
  <si>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</si>
  <si>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</si>
  <si>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</si>
  <si>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</si>
  <si>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</si>
  <si>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</si>
  <si>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</si>
  <si>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</si>
  <si>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</si>
  <si>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</si>
  <si>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</si>
  <si>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</si>
  <si>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</si>
  <si>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</si>
  <si>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</si>
  <si>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</si>
  <si>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</si>
  <si>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</si>
  <si>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</si>
  <si>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</si>
  <si>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</si>
  <si>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</si>
  <si>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</si>
  <si>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</si>
  <si>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</si>
  <si>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</si>
  <si>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</si>
  <si>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</si>
  <si>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</si>
  <si>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</si>
  <si>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</si>
  <si>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</si>
  <si>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</si>
  <si>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</si>
  <si>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</si>
  <si>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</si>
  <si>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</si>
  <si>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</si>
  <si>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</si>
  <si>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</si>
  <si>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</si>
  <si>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</si>
  <si>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</si>
  <si>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</si>
  <si>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</si>
  <si>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</si>
  <si>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</si>
  <si>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</si>
  <si>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</si>
  <si>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</si>
  <si>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</si>
  <si>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</si>
  <si>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</si>
  <si>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</si>
  <si>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</si>
  <si>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</si>
  <si>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</si>
  <si>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</si>
  <si>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</si>
  <si>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</si>
  <si>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</si>
  <si>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</si>
  <si>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</si>
  <si>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</si>
  <si>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</si>
  <si>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</si>
  <si>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</si>
  <si>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</si>
  <si>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</si>
  <si>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</si>
  <si>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</si>
  <si>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</si>
  <si>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</si>
  <si>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</si>
  <si>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</si>
  <si>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</si>
  <si>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</si>
  <si>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</si>
  <si>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</si>
  <si>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</si>
  <si>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</si>
  <si>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</si>
  <si>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</si>
  <si>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</si>
  <si>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</si>
  <si>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</si>
  <si>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</si>
  <si>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</si>
  <si>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</si>
  <si>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</si>
  <si>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</si>
  <si>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</si>
  <si>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</si>
  <si>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</si>
  <si>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</si>
  <si>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</si>
  <si>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</si>
  <si>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</si>
  <si>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</si>
  <si>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</si>
  <si>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</si>
  <si>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</si>
  <si>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</si>
  <si>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</si>
  <si>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</si>
  <si>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</si>
  <si>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</si>
  <si>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</si>
  <si>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</si>
  <si>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</si>
  <si>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</si>
  <si>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</si>
  <si>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</si>
  <si>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</si>
  <si>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</si>
  <si>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</si>
  <si>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</si>
  <si>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</si>
  <si>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</si>
  <si>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</si>
  <si>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</si>
  <si>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</si>
  <si>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</si>
  <si>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</si>
  <si>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</si>
  <si>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</si>
  <si>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</si>
  <si>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</si>
  <si>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</si>
  <si>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</si>
  <si>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</si>
  <si>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</si>
  <si>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</si>
  <si>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</si>
  <si>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</si>
  <si>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</si>
  <si>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</si>
  <si>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</si>
  <si>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</si>
  <si>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</si>
  <si>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</si>
  <si>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</si>
  <si>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</si>
  <si>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</si>
  <si>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</si>
  <si>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</si>
  <si>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</si>
  <si>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</si>
  <si>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</si>
  <si>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</si>
  <si>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</si>
  <si>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</si>
  <si>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</si>
  <si>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</si>
  <si>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</si>
  <si>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</si>
  <si>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</si>
  <si>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</si>
  <si>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</si>
  <si>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</si>
  <si>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</si>
  <si>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</si>
  <si>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</si>
  <si>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</si>
  <si>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</si>
  <si>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</si>
  <si>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</si>
  <si>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</si>
  <si>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</si>
  <si>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</si>
  <si>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</si>
  <si>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</si>
  <si>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</si>
  <si>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</si>
  <si>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</si>
  <si>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</si>
  <si>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</si>
  <si>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</si>
  <si>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</si>
  <si>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</si>
  <si>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</si>
  <si>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</si>
  <si>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</si>
  <si>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</si>
  <si>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</si>
  <si>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</si>
  <si>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</si>
  <si>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</si>
  <si>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</si>
  <si>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</si>
  <si>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</si>
  <si>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</si>
  <si>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</si>
  <si>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</si>
  <si>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</si>
  <si>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</si>
  <si>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</si>
  <si>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</si>
  <si>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</si>
  <si>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</si>
  <si>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</si>
  <si>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</si>
  <si>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</si>
  <si>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</si>
  <si>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</si>
  <si>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</si>
  <si>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</si>
  <si>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</si>
  <si>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</si>
  <si>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</si>
  <si>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</si>
  <si>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</si>
  <si>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</si>
  <si>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</si>
  <si>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</si>
  <si>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</si>
  <si>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</si>
  <si>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</si>
  <si>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</si>
  <si>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</si>
  <si>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</si>
  <si>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</si>
  <si>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</si>
  <si>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</si>
  <si>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</si>
  <si>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</si>
  <si>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</si>
  <si>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</si>
  <si>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</si>
  <si>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</si>
  <si>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</si>
  <si>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</si>
  <si>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</si>
  <si>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</si>
  <si>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</si>
  <si>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</si>
  <si>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</si>
  <si>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</si>
  <si>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</si>
  <si>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</si>
  <si>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</si>
  <si>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</si>
  <si>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</si>
  <si>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</si>
  <si>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</si>
  <si>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</si>
  <si>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</si>
  <si>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</si>
  <si>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</si>
  <si>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</si>
  <si>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</si>
  <si>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</si>
  <si>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</si>
  <si>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</si>
  <si>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</si>
  <si>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</si>
  <si>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</si>
  <si>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</si>
  <si>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</si>
  <si>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</si>
  <si>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</si>
  <si>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</si>
  <si>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</si>
  <si>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</si>
  <si>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</si>
  <si>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</si>
  <si>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</si>
  <si>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</si>
  <si>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</si>
  <si>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</si>
  <si>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</si>
  <si>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</si>
  <si>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</si>
  <si>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</si>
  <si>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</si>
  <si>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</si>
  <si>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</si>
  <si>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</si>
  <si>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</si>
  <si>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</si>
  <si>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</si>
  <si>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</si>
  <si>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</si>
  <si>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</si>
  <si>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</si>
  <si>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</si>
  <si>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</si>
  <si>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</si>
  <si>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</si>
  <si>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</si>
  <si>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</si>
  <si>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</si>
  <si>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</si>
  <si>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</si>
  <si>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</si>
  <si>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</si>
  <si>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</si>
  <si>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</si>
  <si>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</si>
  <si>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</si>
  <si>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</si>
  <si>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</si>
  <si>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</si>
  <si>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</si>
  <si>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</si>
  <si>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</si>
  <si>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</si>
  <si>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</si>
  <si>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</si>
  <si>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</si>
  <si>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</si>
  <si>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</si>
  <si>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</si>
  <si>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</si>
  <si>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</si>
  <si>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</si>
  <si>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</si>
  <si>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</si>
  <si>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</si>
  <si>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</si>
  <si>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</si>
  <si>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</si>
  <si>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</si>
  <si>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</si>
  <si>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</si>
  <si>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</si>
  <si>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</si>
  <si>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</si>
  <si>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</si>
  <si>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</si>
  <si>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</si>
  <si>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</si>
  <si>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</si>
  <si>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</si>
  <si>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</si>
  <si>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</si>
  <si>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</si>
  <si>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</si>
  <si>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</si>
  <si>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</si>
  <si>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</si>
  <si>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</si>
  <si>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</si>
  <si>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</si>
  <si>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</si>
  <si>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</si>
  <si>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</si>
  <si>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</si>
  <si>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</si>
  <si>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</si>
  <si>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</si>
  <si>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</si>
  <si>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</si>
  <si>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</si>
  <si>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</si>
  <si>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</si>
  <si>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</si>
  <si>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</si>
  <si>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</si>
  <si>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</si>
  <si>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</si>
  <si>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</si>
  <si>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</si>
  <si>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</si>
  <si>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</si>
  <si>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</si>
  <si>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</si>
  <si>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</si>
  <si>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</si>
  <si>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</si>
  <si>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</si>
  <si>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</si>
  <si>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</si>
  <si>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</si>
  <si>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</si>
  <si>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</si>
  <si>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</si>
  <si>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</si>
  <si>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</si>
  <si>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</si>
  <si>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</si>
  <si>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</si>
  <si>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</si>
  <si>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</si>
  <si>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</si>
  <si>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</si>
  <si>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</si>
  <si>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</si>
  <si>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</si>
  <si>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</si>
  <si>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</si>
  <si>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</si>
  <si>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</si>
  <si>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</si>
  <si>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</si>
  <si>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</si>
  <si>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</si>
  <si>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</si>
  <si>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</si>
  <si>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</si>
  <si>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</si>
  <si>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</si>
  <si>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</si>
  <si>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</si>
  <si>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</si>
  <si>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</si>
  <si>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</si>
  <si>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</si>
  <si>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</si>
  <si>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</si>
  <si>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</si>
  <si>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</si>
  <si>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</si>
  <si>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</si>
  <si>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</si>
  <si>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</si>
  <si>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</si>
  <si>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</si>
  <si>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</si>
  <si>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</si>
  <si>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</si>
  <si>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</si>
  <si>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</si>
  <si>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</si>
  <si>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</si>
  <si>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</si>
  <si>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</si>
  <si>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</si>
  <si>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</si>
  <si>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</si>
  <si>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</si>
  <si>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</si>
  <si>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</si>
  <si>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</si>
  <si>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</si>
  <si>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</si>
  <si>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</si>
  <si>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</si>
  <si>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</si>
  <si>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</si>
  <si>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</si>
  <si>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</si>
  <si>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</si>
  <si>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</si>
  <si>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</si>
  <si>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</si>
  <si>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</si>
  <si>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</si>
  <si>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</si>
  <si>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</si>
  <si>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</si>
  <si>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</si>
  <si>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</si>
  <si>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</si>
  <si>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</si>
  <si>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</si>
  <si>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</si>
  <si>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</si>
  <si>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</si>
  <si>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</si>
  <si>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</si>
  <si>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</si>
  <si>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</si>
  <si>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</si>
  <si>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</si>
  <si>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</si>
  <si>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</si>
  <si>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</si>
  <si>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</si>
  <si>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</si>
  <si>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</si>
  <si>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</si>
  <si>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</si>
  <si>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</si>
  <si>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</si>
  <si>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</si>
  <si>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</si>
  <si>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</si>
  <si>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</si>
  <si>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</si>
  <si>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</si>
  <si>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</si>
  <si>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</si>
  <si>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</si>
  <si>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</si>
  <si>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</si>
  <si>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</si>
  <si>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</si>
  <si>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</si>
  <si>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</si>
  <si>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</si>
  <si>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</si>
  <si>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</si>
  <si>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</si>
  <si>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</si>
  <si>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</si>
  <si>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</si>
  <si>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</si>
  <si>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</si>
  <si>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</si>
  <si>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</si>
  <si>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</si>
  <si>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</si>
  <si>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</si>
  <si>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</si>
  <si>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</si>
  <si>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</si>
  <si>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</si>
  <si>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</si>
  <si>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</si>
  <si>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</si>
  <si>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</si>
  <si>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</si>
  <si>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</si>
  <si>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</si>
  <si>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</si>
  <si>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</si>
  <si>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</si>
  <si>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</si>
  <si>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</si>
  <si>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</si>
  <si>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</si>
  <si>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</si>
  <si>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</si>
  <si>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</si>
  <si>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</si>
  <si>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</si>
  <si>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</si>
  <si>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</si>
  <si>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</si>
  <si>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</si>
  <si>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</si>
  <si>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</si>
  <si>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</si>
  <si>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</si>
  <si>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</si>
  <si>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</si>
  <si>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</si>
  <si>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</si>
  <si>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</si>
  <si>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</si>
  <si>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</si>
  <si>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</si>
  <si>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</si>
  <si>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</si>
  <si>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</si>
  <si>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</si>
  <si>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</si>
  <si>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</si>
  <si>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</si>
  <si>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</si>
  <si>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</si>
  <si>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</si>
  <si>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</si>
  <si>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</si>
  <si>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</si>
  <si>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</si>
  <si>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</si>
  <si>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</si>
  <si>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</si>
  <si>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</si>
  <si>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</si>
  <si>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</si>
  <si>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</si>
  <si>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</si>
  <si>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</si>
  <si>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</si>
  <si>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</si>
  <si>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</si>
  <si>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</si>
  <si>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</si>
  <si>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</si>
  <si>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</si>
  <si>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</si>
  <si>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</si>
  <si>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</si>
  <si>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</si>
  <si>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</si>
  <si>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</si>
  <si>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</si>
  <si>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</si>
  <si>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</si>
  <si>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</si>
  <si>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</si>
  <si>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</si>
  <si>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</si>
  <si>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</si>
  <si>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</si>
  <si>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</si>
  <si>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</si>
  <si>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</si>
  <si>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</si>
  <si>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</si>
  <si>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</si>
  <si>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</si>
  <si>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</si>
  <si>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</si>
  <si>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</si>
  <si>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</si>
  <si>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</si>
  <si>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</si>
  <si>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</si>
  <si>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</si>
  <si>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</si>
  <si>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</si>
  <si>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</si>
  <si>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</si>
  <si>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</si>
  <si>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</si>
  <si>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</si>
  <si>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</si>
  <si>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</si>
  <si>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</si>
  <si>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</si>
  <si>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</si>
  <si>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</si>
  <si>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</si>
  <si>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</si>
  <si>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</si>
  <si>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</si>
  <si>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</si>
  <si>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</si>
  <si>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</si>
  <si>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</si>
  <si>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</si>
  <si>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</si>
  <si>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</si>
  <si>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</si>
  <si>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</si>
  <si>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</si>
  <si>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</si>
  <si>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</si>
  <si>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</si>
  <si>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</si>
  <si>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</si>
  <si>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</si>
  <si>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</si>
  <si>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</si>
  <si>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</si>
  <si>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</si>
  <si>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</si>
  <si>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</si>
  <si>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</si>
  <si>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</si>
  <si>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</si>
  <si>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</si>
  <si>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</si>
  <si>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</si>
  <si>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</si>
  <si>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</si>
  <si>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</si>
  <si>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</si>
  <si>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</si>
  <si>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</si>
  <si>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</si>
  <si>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</si>
  <si>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</si>
  <si>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</si>
  <si>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</si>
  <si>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</si>
  <si>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</si>
  <si>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</si>
  <si>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</si>
  <si>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</si>
  <si>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</si>
  <si>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</si>
  <si>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</si>
  <si>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</si>
  <si>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</si>
  <si>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</si>
  <si>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</si>
  <si>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</si>
  <si>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</si>
  <si>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</si>
  <si>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</si>
  <si>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</si>
  <si>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</si>
  <si>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</si>
  <si>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</si>
  <si>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</si>
  <si>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</si>
  <si>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</si>
  <si>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</si>
  <si>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</si>
  <si>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</si>
  <si>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</si>
  <si>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</si>
  <si>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</si>
  <si>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</si>
  <si>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</si>
  <si>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</si>
  <si>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</si>
  <si>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</si>
  <si>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</si>
  <si>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</si>
  <si>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</si>
  <si>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</si>
  <si>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</si>
  <si>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</si>
  <si>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</si>
  <si>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</si>
  <si>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</si>
  <si>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</si>
  <si>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</si>
  <si>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</si>
  <si>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</si>
  <si>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</si>
  <si>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</si>
  <si>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</si>
  <si>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</si>
  <si>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</si>
  <si>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</si>
  <si>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</si>
  <si>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</si>
  <si>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</si>
  <si>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</si>
  <si>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</si>
  <si>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</si>
  <si>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</si>
  <si>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</si>
  <si>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</si>
  <si>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</si>
  <si>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</si>
  <si>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</si>
  <si>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</si>
  <si>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</si>
  <si>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</si>
  <si>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</si>
  <si>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</si>
  <si>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</si>
  <si>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</si>
  <si>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</si>
  <si>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</si>
  <si>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</si>
  <si>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</si>
  <si>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</si>
  <si>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</si>
  <si>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</si>
  <si>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</si>
  <si>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</si>
  <si>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</si>
  <si>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</si>
  <si>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</si>
  <si>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</si>
  <si>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</si>
  <si>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</si>
  <si>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</si>
  <si>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</si>
  <si>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</si>
  <si>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</si>
  <si>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</si>
  <si>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</si>
  <si>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</si>
  <si>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</si>
  <si>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</si>
  <si>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</si>
  <si>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</si>
  <si>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</si>
  <si>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</si>
  <si>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</si>
  <si>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</si>
  <si>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</si>
  <si>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</si>
  <si>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</si>
  <si>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</si>
  <si>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</si>
  <si>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</si>
  <si>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</si>
  <si>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</si>
  <si>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</si>
  <si>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</si>
  <si>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</si>
  <si>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</si>
  <si>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</si>
  <si>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</si>
  <si>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</si>
  <si>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</si>
  <si>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</si>
  <si>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</si>
  <si>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</si>
  <si>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</si>
  <si>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</si>
  <si>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</si>
  <si>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</si>
  <si>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</si>
  <si>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</si>
  <si>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</si>
  <si>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</si>
  <si>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</si>
  <si>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</si>
  <si>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</si>
  <si>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</si>
  <si>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</si>
  <si>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</si>
  <si>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</si>
  <si>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</si>
  <si>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</si>
  <si>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</si>
  <si>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</si>
  <si>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</si>
  <si>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</si>
  <si>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</si>
  <si>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</si>
  <si>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</si>
  <si>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</si>
  <si>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</si>
  <si>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</si>
  <si>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</si>
  <si>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</si>
  <si>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</si>
  <si>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</si>
  <si>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</si>
  <si>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</si>
  <si>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</si>
  <si>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</si>
  <si>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</si>
  <si>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</si>
  <si>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</si>
  <si>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</si>
  <si>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</si>
  <si>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</si>
  <si>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</si>
  <si>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</si>
  <si>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</si>
  <si>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</si>
  <si>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</si>
  <si>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</si>
  <si>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</si>
  <si>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</si>
  <si>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</si>
  <si>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</si>
  <si>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</si>
  <si>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</si>
  <si>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</si>
  <si>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</si>
  <si>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</si>
  <si>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</si>
  <si>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</si>
  <si>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</si>
  <si>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</si>
  <si>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</si>
  <si>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</si>
  <si>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</si>
  <si>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</si>
  <si>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</si>
  <si>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</si>
  <si>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</si>
  <si>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</si>
  <si>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</si>
  <si>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</si>
  <si>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</si>
  <si>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</si>
  <si>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</si>
  <si>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</si>
  <si>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</si>
  <si>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</si>
  <si>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</si>
  <si>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</si>
  <si>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</si>
  <si>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</si>
  <si>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</si>
  <si>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</si>
  <si>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</si>
  <si>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</si>
  <si>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</si>
  <si>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</si>
  <si>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</si>
  <si>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</si>
  <si>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</si>
  <si>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</si>
  <si>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</si>
  <si>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</si>
  <si>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</si>
  <si>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</si>
  <si>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</si>
  <si>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</si>
  <si>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</si>
  <si>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</si>
  <si>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</si>
  <si>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</si>
  <si>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</si>
  <si>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</si>
  <si>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</si>
  <si>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</si>
  <si>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</si>
  <si>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</si>
  <si>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</si>
  <si>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</si>
  <si>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</si>
  <si>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</si>
  <si>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</si>
  <si>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</si>
  <si>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</si>
  <si>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</si>
  <si>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</si>
  <si>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</si>
  <si>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</si>
  <si>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</si>
  <si>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</si>
  <si>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</si>
  <si>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</si>
  <si>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</si>
  <si>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</si>
  <si>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</si>
  <si>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</si>
  <si>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</si>
  <si>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</si>
  <si>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</si>
  <si>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</si>
  <si>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</si>
  <si>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</si>
  <si>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</si>
  <si>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</si>
  <si>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</si>
  <si>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</si>
  <si>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</si>
  <si>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</si>
  <si>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</si>
  <si>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</si>
  <si>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</si>
  <si>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</si>
  <si>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</si>
  <si>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</si>
  <si>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</si>
  <si>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</si>
  <si>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</si>
  <si>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</si>
  <si>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</si>
  <si>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</si>
  <si>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</si>
  <si>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</si>
  <si>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</si>
  <si>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</si>
  <si>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</si>
  <si>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</si>
  <si>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</si>
  <si>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</si>
  <si>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</si>
  <si>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</si>
  <si>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</si>
  <si>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</si>
  <si>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</si>
  <si>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</si>
  <si>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</si>
  <si>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</si>
  <si>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</si>
  <si>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</si>
  <si>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</si>
  <si>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</si>
  <si>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</si>
  <si>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</si>
  <si>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</si>
  <si>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</si>
  <si>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</si>
  <si>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</si>
  <si>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</si>
  <si>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</si>
  <si>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</si>
  <si>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</si>
  <si>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</si>
  <si>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</si>
  <si>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</si>
  <si>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</si>
  <si>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</si>
  <si>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</si>
  <si>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</si>
  <si>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</si>
  <si>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</si>
  <si>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</si>
  <si>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</si>
  <si>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</si>
  <si>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</si>
  <si>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</si>
  <si>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</si>
  <si>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</si>
  <si>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</si>
  <si>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</si>
  <si>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</si>
  <si>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</si>
  <si>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</si>
  <si>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</si>
  <si>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</si>
  <si>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</si>
  <si>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</si>
  <si>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</si>
  <si>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</si>
  <si>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</si>
  <si>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</si>
  <si>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</si>
  <si>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</si>
  <si>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</si>
  <si>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</si>
  <si>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</si>
  <si>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</si>
  <si>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</si>
  <si>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</si>
  <si>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</si>
  <si>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</si>
  <si>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</si>
  <si>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</si>
  <si>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</si>
  <si>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</si>
  <si>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</si>
  <si>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</si>
  <si>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</si>
  <si>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</si>
  <si>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</si>
  <si>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</si>
  <si>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</si>
  <si>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</si>
  <si>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</si>
  <si>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</si>
  <si>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</si>
  <si>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</si>
  <si>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</si>
  <si>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</si>
  <si>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</si>
  <si>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</si>
  <si>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</si>
  <si>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</si>
  <si>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</si>
  <si>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</si>
  <si>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</si>
  <si>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</si>
  <si>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</si>
  <si>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</si>
  <si>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</si>
  <si>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</si>
  <si>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</si>
  <si>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</si>
  <si>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</si>
  <si>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</si>
  <si>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</si>
  <si>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</si>
  <si>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</si>
  <si>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</si>
  <si>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</si>
  <si>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</si>
  <si>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</si>
  <si>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</si>
  <si>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</si>
  <si>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</si>
  <si>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</si>
  <si>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</si>
  <si>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</si>
  <si>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</si>
  <si>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</si>
  <si>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</si>
  <si>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</si>
  <si>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</si>
  <si>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</si>
  <si>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</si>
  <si>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</si>
  <si>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</si>
  <si>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</si>
  <si>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</si>
  <si>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</si>
  <si>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</si>
  <si>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</si>
  <si>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</si>
  <si>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</si>
  <si>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</si>
  <si>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</si>
  <si>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</si>
  <si>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</si>
  <si>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</si>
  <si>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</si>
  <si>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</si>
  <si>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</si>
  <si>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</si>
  <si>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</si>
  <si>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</si>
  <si>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</si>
  <si>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</si>
  <si>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</si>
  <si>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</si>
  <si>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</si>
  <si>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</si>
  <si>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</si>
  <si>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</si>
  <si>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</si>
  <si>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</si>
  <si>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</si>
  <si>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</si>
  <si>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</si>
  <si>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</si>
  <si>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</si>
  <si>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</si>
  <si>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</si>
  <si>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</si>
  <si>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</si>
  <si>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</si>
  <si>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</si>
  <si>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</si>
  <si>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</si>
  <si>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</si>
  <si>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</si>
  <si>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</si>
  <si>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</si>
  <si>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</si>
  <si>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</si>
  <si>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</si>
  <si>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</si>
  <si>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</si>
  <si>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</si>
  <si>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</si>
  <si>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</si>
  <si>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</si>
  <si>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</si>
  <si>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</si>
  <si>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</si>
  <si>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</si>
  <si>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</si>
  <si>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</si>
  <si>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</si>
  <si>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</si>
  <si>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</si>
  <si>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</si>
  <si>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</si>
  <si>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</si>
  <si>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</si>
  <si>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</si>
  <si>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</si>
  <si>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</si>
  <si>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</si>
  <si>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</si>
  <si>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</si>
  <si>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</si>
  <si>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</si>
  <si>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</si>
  <si>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</si>
  <si>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</si>
  <si>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</si>
  <si>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</si>
  <si>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</si>
  <si>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</si>
  <si>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</si>
  <si>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</si>
  <si>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</si>
  <si>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</si>
  <si>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</si>
  <si>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</si>
  <si>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</si>
  <si>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</si>
  <si>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</si>
  <si>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</si>
  <si>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</si>
  <si>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</si>
  <si>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</si>
  <si>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</si>
  <si>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</si>
  <si>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</si>
  <si>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</si>
  <si>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</si>
  <si>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</si>
  <si>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</si>
  <si>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</si>
  <si>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</si>
  <si>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</si>
  <si>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</si>
  <si>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</si>
  <si>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</si>
  <si>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</si>
  <si>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</si>
  <si>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</si>
  <si>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</si>
  <si>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</si>
  <si>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</si>
  <si>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</si>
  <si>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</si>
  <si>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</si>
  <si>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</si>
  <si>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</si>
  <si>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</si>
  <si>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</si>
  <si>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</si>
  <si>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</si>
  <si>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</si>
  <si>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</si>
  <si>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</si>
  <si>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</si>
  <si>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</si>
  <si>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</si>
  <si>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</si>
  <si>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</si>
  <si>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</si>
  <si>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</si>
  <si>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</si>
  <si>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</si>
  <si>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</si>
  <si>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</si>
  <si>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</si>
  <si>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</si>
  <si>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</si>
  <si>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</si>
  <si>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</si>
  <si>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</si>
  <si>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</si>
  <si>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</si>
  <si>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</si>
  <si>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</si>
  <si>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</si>
  <si>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</si>
  <si>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</si>
  <si>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</si>
  <si>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</si>
  <si>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</si>
  <si>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</si>
  <si>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</si>
  <si>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</si>
  <si>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</si>
  <si>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</si>
  <si>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</si>
  <si>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</si>
  <si>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</si>
  <si>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</si>
  <si>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</si>
  <si>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</si>
  <si>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</si>
  <si>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</si>
  <si>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</si>
  <si>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</si>
  <si>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</si>
  <si>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</si>
  <si>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</si>
  <si>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</si>
  <si>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</si>
  <si>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</si>
  <si>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</si>
  <si>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</si>
  <si>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</si>
  <si>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</si>
  <si>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</si>
  <si>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</si>
  <si>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</si>
  <si>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</si>
  <si>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</si>
  <si>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</si>
  <si>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</si>
  <si>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</si>
  <si>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</si>
  <si>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</si>
  <si>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</si>
  <si>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</si>
  <si>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</si>
  <si>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</si>
  <si>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</si>
  <si>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</si>
  <si>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</si>
  <si>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</si>
  <si>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</si>
  <si>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</si>
  <si>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</si>
  <si>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</si>
  <si>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</si>
  <si>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</si>
  <si>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</si>
  <si>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</si>
  <si>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</si>
  <si>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</si>
  <si>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</si>
  <si>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</si>
  <si>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</si>
  <si>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</si>
  <si>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</si>
  <si>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</si>
  <si>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</si>
  <si>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</si>
  <si>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</si>
  <si>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</si>
  <si>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</si>
  <si>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</si>
  <si>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</si>
  <si>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</si>
  <si>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</si>
  <si>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</si>
  <si>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</si>
  <si>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</si>
  <si>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</si>
  <si>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</si>
  <si>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</si>
  <si>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</si>
  <si>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</si>
  <si>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</si>
  <si>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</si>
  <si>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</si>
  <si>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</si>
  <si>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</si>
  <si>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</si>
  <si>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</si>
  <si>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</si>
  <si>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</si>
  <si>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</si>
  <si>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</si>
  <si>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</si>
  <si>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</si>
  <si>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</si>
  <si>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</si>
  <si>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</si>
  <si>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</si>
  <si>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</si>
  <si>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</si>
  <si>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</si>
  <si>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</si>
  <si>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</si>
  <si>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</si>
  <si>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</si>
  <si>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</si>
  <si>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</si>
  <si>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</si>
  <si>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</si>
  <si>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</si>
  <si>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</si>
  <si>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</si>
  <si>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</si>
  <si>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</si>
  <si>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</si>
  <si>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</si>
  <si>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</si>
  <si>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</si>
  <si>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</si>
  <si>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</si>
  <si>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</si>
  <si>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</si>
  <si>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</si>
  <si>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</si>
  <si>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</si>
  <si>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</si>
  <si>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</si>
  <si>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</si>
  <si>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</si>
  <si>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</si>
  <si>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</si>
  <si>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</si>
  <si>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</si>
  <si>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</si>
  <si>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</si>
  <si>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</si>
  <si>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</si>
  <si>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</si>
  <si>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</si>
  <si>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</si>
  <si>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</si>
  <si>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</si>
  <si>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</si>
  <si>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</si>
  <si>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</si>
  <si>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</si>
  <si>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</si>
  <si>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</si>
  <si>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</si>
  <si>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</si>
  <si>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</si>
  <si>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</si>
  <si>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</si>
  <si>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</si>
  <si>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</si>
  <si>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</si>
  <si>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</si>
  <si>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</si>
  <si>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</si>
  <si>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</si>
  <si>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</si>
  <si>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</si>
  <si>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</si>
  <si>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</si>
  <si>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</si>
  <si>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</si>
  <si>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</si>
  <si>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</si>
  <si>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</si>
  <si>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</si>
  <si>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</si>
  <si>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</si>
  <si>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</si>
  <si>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</si>
  <si>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</si>
  <si>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</si>
  <si>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</si>
  <si>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</si>
  <si>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</si>
  <si>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</si>
  <si>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</si>
  <si>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</si>
  <si>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</si>
  <si>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</si>
  <si>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</si>
  <si>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</si>
  <si>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</si>
  <si>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</si>
  <si>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</si>
  <si>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</si>
  <si>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</si>
  <si>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</si>
  <si>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</si>
  <si>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</si>
  <si>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</si>
  <si>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</si>
  <si>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</si>
  <si>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</si>
  <si>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</si>
  <si>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</si>
  <si>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</si>
  <si>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</si>
  <si>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</si>
  <si>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</si>
  <si>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</si>
  <si>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</si>
  <si>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</si>
  <si>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</si>
  <si>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</si>
  <si>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</si>
  <si>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</si>
  <si>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</si>
  <si>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</si>
  <si>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</si>
  <si>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</si>
  <si>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</si>
  <si>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</si>
  <si>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</si>
  <si>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</si>
  <si>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</si>
  <si>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</si>
  <si>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</si>
  <si>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</si>
  <si>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</si>
  <si>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</si>
  <si>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</si>
  <si>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</si>
  <si>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</si>
  <si>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</si>
  <si>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</si>
  <si>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</si>
  <si>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</si>
  <si>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</si>
  <si>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</si>
  <si>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</si>
  <si>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</si>
  <si>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</si>
  <si>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</si>
  <si>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</si>
  <si>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</si>
  <si>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</si>
  <si>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</si>
  <si>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</si>
  <si>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</si>
  <si>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</si>
  <si>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</si>
  <si>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</si>
  <si>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</si>
  <si>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</si>
  <si>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</si>
  <si>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</si>
  <si>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</si>
  <si>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</si>
  <si>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</si>
  <si>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</si>
  <si>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</si>
  <si>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</si>
  <si>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</si>
  <si>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</si>
  <si>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</si>
  <si>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</si>
  <si>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</si>
  <si>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</si>
  <si>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</si>
  <si>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</si>
  <si>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</si>
  <si>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</si>
  <si>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</si>
  <si>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</si>
  <si>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</si>
  <si>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</si>
  <si>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</si>
  <si>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</si>
  <si>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</si>
  <si>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</si>
  <si>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</si>
  <si>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</si>
  <si>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</si>
  <si>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</si>
  <si>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</si>
  <si>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</si>
  <si>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</si>
  <si>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</si>
  <si>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</si>
  <si>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</si>
  <si>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</si>
  <si>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</si>
  <si>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</si>
  <si>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</si>
  <si>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</si>
  <si>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</si>
  <si>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</si>
  <si>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</si>
  <si>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</si>
  <si>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</si>
  <si>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</si>
  <si>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</si>
  <si>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</si>
  <si>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</si>
  <si>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</si>
  <si>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</si>
  <si>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</si>
  <si>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</si>
  <si>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</si>
  <si>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</si>
  <si>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</si>
  <si>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</si>
  <si>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</si>
  <si>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</si>
  <si>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</si>
  <si>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</si>
  <si>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</si>
  <si>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</si>
  <si>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</si>
  <si>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</si>
  <si>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</si>
  <si>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</si>
  <si>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</si>
  <si>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</si>
  <si>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</si>
  <si>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</si>
  <si>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</si>
  <si>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</si>
  <si>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</si>
  <si>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</si>
  <si>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</si>
  <si>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</si>
  <si>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</si>
  <si>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</si>
  <si>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</si>
  <si>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</si>
  <si>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</si>
  <si>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</si>
  <si>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</si>
  <si>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</si>
  <si>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</si>
  <si>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</si>
  <si>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</si>
  <si>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</si>
  <si>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</si>
  <si>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</si>
  <si>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</si>
  <si>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</si>
  <si>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</si>
  <si>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</si>
  <si>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</si>
  <si>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</si>
  <si>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</si>
  <si>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</si>
  <si>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</si>
  <si>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</si>
  <si>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</si>
  <si>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</si>
  <si>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</si>
  <si>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</si>
  <si>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</si>
  <si>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</si>
  <si>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</si>
  <si>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</si>
  <si>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</si>
  <si>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</si>
  <si>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</si>
  <si>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</si>
  <si>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</si>
  <si>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</si>
  <si>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</si>
  <si>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</si>
  <si>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</si>
  <si>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</si>
  <si>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</si>
  <si>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</si>
  <si>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</si>
  <si>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</si>
  <si>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</si>
  <si>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</si>
  <si>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</si>
  <si>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</si>
  <si>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</si>
  <si>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</si>
  <si>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</si>
  <si>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</si>
  <si>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</si>
  <si>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</si>
  <si>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</si>
  <si>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</si>
  <si>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</si>
  <si>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</si>
  <si>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</si>
  <si>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</si>
  <si>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</si>
  <si>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</si>
  <si>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</si>
  <si>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</si>
  <si>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</si>
  <si>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</si>
  <si>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</si>
  <si>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</si>
  <si>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</si>
  <si>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</si>
  <si>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</si>
  <si>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</si>
  <si>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</si>
  <si>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</si>
  <si>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</si>
  <si>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</si>
  <si>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</si>
  <si>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</si>
  <si>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</si>
  <si>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</si>
  <si>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</si>
  <si>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</si>
  <si>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</si>
  <si>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</si>
  <si>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</si>
  <si>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</si>
  <si>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</si>
  <si>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</si>
  <si>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</si>
  <si>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</si>
  <si>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</si>
  <si>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</si>
  <si>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</si>
  <si>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</si>
  <si>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</si>
  <si>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</si>
  <si>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</si>
  <si>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</si>
  <si>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</si>
  <si>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</si>
  <si>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</si>
  <si>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</si>
  <si>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</si>
  <si>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</si>
  <si>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</si>
  <si>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</si>
  <si>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</si>
  <si>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</si>
  <si>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</si>
  <si>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</si>
  <si>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</si>
  <si>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</si>
  <si>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</si>
  <si>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</si>
  <si>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</si>
  <si>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</si>
  <si>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</si>
  <si>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</si>
  <si>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</si>
  <si>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</si>
  <si>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</si>
  <si>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</si>
  <si>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</si>
  <si>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</si>
  <si>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</si>
  <si>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</si>
  <si>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</si>
  <si>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</si>
  <si>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</si>
  <si>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</si>
  <si>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</si>
  <si>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</si>
  <si>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</si>
  <si>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</si>
  <si>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</si>
  <si>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</si>
  <si>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</si>
  <si>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</si>
  <si>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</si>
  <si>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</si>
  <si>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</si>
  <si>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</si>
  <si>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</si>
  <si>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</si>
  <si>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</si>
  <si>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</si>
  <si>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</si>
  <si>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</si>
  <si>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</si>
  <si>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</si>
  <si>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</si>
  <si>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</si>
  <si>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</si>
  <si>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</si>
  <si>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</si>
  <si>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</si>
  <si>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</si>
  <si>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</si>
  <si>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</si>
  <si>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</si>
  <si>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</si>
  <si>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</si>
  <si>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</si>
  <si>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</si>
  <si>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</si>
  <si>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</si>
  <si>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</si>
  <si>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</si>
  <si>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</si>
  <si>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</si>
  <si>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</si>
  <si>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</si>
  <si>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</si>
  <si>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</si>
  <si>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</si>
  <si>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</si>
  <si>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</si>
  <si>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</si>
  <si>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</si>
  <si>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</si>
  <si>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</si>
  <si>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</si>
  <si>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</si>
  <si>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</si>
  <si>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</si>
  <si>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</si>
  <si>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</si>
  <si>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</si>
  <si>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</si>
  <si>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</si>
  <si>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</si>
  <si>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</si>
  <si>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</si>
  <si>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</si>
  <si>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</si>
  <si>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</si>
  <si>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</si>
  <si>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</si>
  <si>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</si>
  <si>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</si>
  <si>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</si>
  <si>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</si>
  <si>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</si>
  <si>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</si>
  <si>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</si>
  <si>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</si>
  <si>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</si>
  <si>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</si>
  <si>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</si>
  <si>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</si>
  <si>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</si>
  <si>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</si>
  <si>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</si>
  <si>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</si>
  <si>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</si>
  <si>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</si>
  <si>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</si>
  <si>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</si>
  <si>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</si>
  <si>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</si>
  <si>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</si>
  <si>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</si>
  <si>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</si>
  <si>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</si>
  <si>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</si>
  <si>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</si>
  <si>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</si>
  <si>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</si>
  <si>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</si>
  <si>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</si>
  <si>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</si>
  <si>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</si>
  <si>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</si>
  <si>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</si>
  <si>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</si>
  <si>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</si>
  <si>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</si>
  <si>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</si>
  <si>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</si>
  <si>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</si>
  <si>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</si>
  <si>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</si>
  <si>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</si>
  <si>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</si>
  <si>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</si>
  <si>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</si>
  <si>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</si>
  <si>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</si>
  <si>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</si>
  <si>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</si>
  <si>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</si>
  <si>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</si>
  <si>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</si>
  <si>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</si>
  <si>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</si>
  <si>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</si>
  <si>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</si>
  <si>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</si>
  <si>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</si>
  <si>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</si>
  <si>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</si>
  <si>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</si>
  <si>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</si>
  <si>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</si>
  <si>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</si>
  <si>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</si>
  <si>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</si>
  <si>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</si>
  <si>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</si>
  <si>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</si>
  <si>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</si>
  <si>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</si>
  <si>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</si>
  <si>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</si>
  <si>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</si>
  <si>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</si>
  <si>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</si>
  <si>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</si>
  <si>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</si>
  <si>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</si>
  <si>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</si>
  <si>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</si>
  <si>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</si>
  <si>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</si>
  <si>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</si>
  <si>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</si>
  <si>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</si>
  <si>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</si>
  <si>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</si>
  <si>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</si>
  <si>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</si>
  <si>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</si>
  <si>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</si>
  <si>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</si>
  <si>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</si>
  <si>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</si>
  <si>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</si>
  <si>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</si>
  <si>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</si>
  <si>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</si>
  <si>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</si>
  <si>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</si>
  <si>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</si>
  <si>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</si>
  <si>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</si>
  <si>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</si>
  <si>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</si>
  <si>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</si>
  <si>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</si>
  <si>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</si>
  <si>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</si>
  <si>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</si>
  <si>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</si>
  <si>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</si>
  <si>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</si>
  <si>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</si>
  <si>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</si>
  <si>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</si>
  <si>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</si>
  <si>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</si>
  <si>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</si>
  <si>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</si>
  <si>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</si>
  <si>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</si>
  <si>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</si>
  <si>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</si>
  <si>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</si>
  <si>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</si>
  <si>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</si>
  <si>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</si>
  <si>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</si>
  <si>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</si>
  <si>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</si>
  <si>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</si>
  <si>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</si>
  <si>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</si>
  <si>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</si>
  <si>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</si>
  <si>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</si>
  <si>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</si>
  <si>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</si>
  <si>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</si>
  <si>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</si>
  <si>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</si>
  <si>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</si>
  <si>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</si>
  <si>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</si>
  <si>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</si>
  <si>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</si>
  <si>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</si>
  <si>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</si>
  <si>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</si>
  <si>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</si>
  <si>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</si>
  <si>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</si>
  <si>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</si>
  <si>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</si>
  <si>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</si>
  <si>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</si>
  <si>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</si>
  <si>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</si>
  <si>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</si>
  <si>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</si>
  <si>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</si>
  <si>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</si>
  <si>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</si>
  <si>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</si>
  <si>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</si>
  <si>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</si>
  <si>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</si>
  <si>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</si>
  <si>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</si>
  <si>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</si>
  <si>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</si>
  <si>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</si>
  <si>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</si>
  <si>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</si>
  <si>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</si>
  <si>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</si>
  <si>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</si>
  <si>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</si>
  <si>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</si>
  <si>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</si>
  <si>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</si>
  <si>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</si>
  <si>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</si>
  <si>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</si>
  <si>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</si>
  <si>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</si>
  <si>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</si>
  <si>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</si>
  <si>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</si>
  <si>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</si>
  <si>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</si>
  <si>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</si>
  <si>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</si>
  <si>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</si>
  <si>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</si>
  <si>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</si>
  <si>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</si>
  <si>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</si>
  <si>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</si>
  <si>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</si>
  <si>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</si>
  <si>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</si>
  <si>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</si>
  <si>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</si>
  <si>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</si>
  <si>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</si>
  <si>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</si>
  <si>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</si>
  <si>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</si>
  <si>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</si>
  <si>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</si>
  <si>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</si>
  <si>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</si>
  <si>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</si>
  <si>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</si>
  <si>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</si>
  <si>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</si>
  <si>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</si>
  <si>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</si>
  <si>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</si>
  <si>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</si>
  <si>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</si>
  <si>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</si>
  <si>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</si>
  <si>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</si>
  <si>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</si>
  <si>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</si>
  <si>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</si>
  <si>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</si>
  <si>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</si>
  <si>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</si>
  <si>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</si>
  <si>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</si>
  <si>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</si>
  <si>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</si>
  <si>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</si>
  <si>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</si>
  <si>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</si>
  <si>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</si>
  <si>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</si>
  <si>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</si>
  <si>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</si>
  <si>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</si>
  <si>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</si>
  <si>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</si>
  <si>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</si>
  <si>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</si>
  <si>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</si>
  <si>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</si>
  <si>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</si>
  <si>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</si>
  <si>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</si>
  <si>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</si>
  <si>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</si>
  <si>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</si>
  <si>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</si>
  <si>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</si>
  <si>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</si>
  <si>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</si>
  <si>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</si>
  <si>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</si>
  <si>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</si>
  <si>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</si>
  <si>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</si>
  <si>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</si>
  <si>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</si>
  <si>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</si>
  <si>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</si>
  <si>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</si>
  <si>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</si>
  <si>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</si>
  <si>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</si>
  <si>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</si>
  <si>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</si>
  <si>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</si>
  <si>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</si>
  <si>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</si>
  <si>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</si>
  <si>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</si>
  <si>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</si>
  <si>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</si>
  <si>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</si>
  <si>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</si>
  <si>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</si>
  <si>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</si>
  <si>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</si>
  <si>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</si>
  <si>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</si>
  <si>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</si>
  <si>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</si>
  <si>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</si>
  <si>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</si>
  <si>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</si>
  <si>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</si>
  <si>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</si>
  <si>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</si>
  <si>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</si>
  <si>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</si>
  <si>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</si>
  <si>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</si>
  <si>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</si>
  <si>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</si>
  <si>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</si>
  <si>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</si>
  <si>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</si>
  <si>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</si>
  <si>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</si>
  <si>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</si>
  <si>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</si>
  <si>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</si>
  <si>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</si>
  <si>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</si>
  <si>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</si>
  <si>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</si>
  <si>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</si>
  <si>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</si>
  <si>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</si>
  <si>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</si>
  <si>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</si>
  <si>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</si>
  <si>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</si>
  <si>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</si>
  <si>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</si>
  <si>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</si>
  <si>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</si>
  <si>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</si>
  <si>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</si>
  <si>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</si>
  <si>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</si>
  <si>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</si>
  <si>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</si>
  <si>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</si>
  <si>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</si>
  <si>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</si>
  <si>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</si>
  <si>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</si>
  <si>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</si>
  <si>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</si>
  <si>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</si>
  <si>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</si>
  <si>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</si>
  <si>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</si>
  <si>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</si>
  <si>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</si>
  <si>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</si>
  <si>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</si>
  <si>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</si>
  <si>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</si>
  <si>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</si>
  <si>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</si>
  <si>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</si>
  <si>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</si>
  <si>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</si>
  <si>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</si>
  <si>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</si>
  <si>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</si>
  <si>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</si>
  <si>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</si>
  <si>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</si>
  <si>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</si>
  <si>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</si>
  <si>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</si>
  <si>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</si>
  <si>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</si>
  <si>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</si>
  <si>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</si>
  <si>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</si>
  <si>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</si>
  <si>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</si>
  <si>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</si>
  <si>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</si>
  <si>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</si>
  <si>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</si>
  <si>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</si>
  <si>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</si>
  <si>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</si>
  <si>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</si>
  <si>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</si>
  <si>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</si>
  <si>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</si>
  <si>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</si>
  <si>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</si>
  <si>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</si>
  <si>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</si>
  <si>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</si>
  <si>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</si>
  <si>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</si>
  <si>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</si>
  <si>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</si>
  <si>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</si>
  <si>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</si>
  <si>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</si>
  <si>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</si>
  <si>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</si>
  <si>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</si>
  <si>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</si>
  <si>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</si>
  <si>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</si>
  <si>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</si>
  <si>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</si>
  <si>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</si>
  <si>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</si>
  <si>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</si>
  <si>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</si>
  <si>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</si>
  <si>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</si>
  <si>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</si>
  <si>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</si>
  <si>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</si>
  <si>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</si>
  <si>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</si>
  <si>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</si>
  <si>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</si>
  <si>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</si>
  <si>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</si>
  <si>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</si>
  <si>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</si>
  <si>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</si>
  <si>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</si>
  <si>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</si>
  <si>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</si>
  <si>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</si>
  <si>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</si>
  <si>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</si>
  <si>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</si>
  <si>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</si>
  <si>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</si>
  <si>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</si>
  <si>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</si>
  <si>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</si>
  <si>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</si>
  <si>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</si>
  <si>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</si>
  <si>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</si>
  <si>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</si>
  <si>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</si>
  <si>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</si>
  <si>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</si>
  <si>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</si>
  <si>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</si>
  <si>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</si>
  <si>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</si>
  <si>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</si>
  <si>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</si>
  <si>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</si>
  <si>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</si>
  <si>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</si>
  <si>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</si>
  <si>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</si>
  <si>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</si>
  <si>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</si>
  <si>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</si>
  <si>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</si>
  <si>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</si>
  <si>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</si>
  <si>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</si>
  <si>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</si>
  <si>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</si>
  <si>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</si>
  <si>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</si>
  <si>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</si>
  <si>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</si>
  <si>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</si>
  <si>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</si>
  <si>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</si>
  <si>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</si>
  <si>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</si>
  <si>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</si>
  <si>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</si>
  <si>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</si>
  <si>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</si>
  <si>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</si>
  <si>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</si>
  <si>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</si>
  <si>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</si>
  <si>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</si>
  <si>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</si>
  <si>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</si>
  <si>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</si>
  <si>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</si>
  <si>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</si>
  <si>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</si>
  <si>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</si>
  <si>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</si>
  <si>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</si>
  <si>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</si>
  <si>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</si>
  <si>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</si>
  <si>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</si>
  <si>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</si>
  <si>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</si>
  <si>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</si>
  <si>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</si>
  <si>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</si>
  <si>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</si>
  <si>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</si>
  <si>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</si>
  <si>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</si>
  <si>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</si>
  <si>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</si>
  <si>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</si>
  <si>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</si>
  <si>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</si>
  <si>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</si>
  <si>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</si>
  <si>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</si>
  <si>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</si>
  <si>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</si>
  <si>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</si>
  <si>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</si>
  <si>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</si>
  <si>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</si>
  <si>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</si>
  <si>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</si>
  <si>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</si>
  <si>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</si>
  <si>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</si>
  <si>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</si>
  <si>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</si>
  <si>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</si>
  <si>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</si>
  <si>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</si>
  <si>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</si>
  <si>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</si>
  <si>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</si>
  <si>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</si>
  <si>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</si>
  <si>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</si>
  <si>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</si>
  <si>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</si>
  <si>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</si>
  <si>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</si>
  <si>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</si>
  <si>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</si>
  <si>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</si>
  <si>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</si>
  <si>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</si>
  <si>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</si>
  <si>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</si>
  <si>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</si>
  <si>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</si>
  <si>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</si>
  <si>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</si>
  <si>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</si>
  <si>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</si>
  <si>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</si>
  <si>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</si>
  <si>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</si>
  <si>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</si>
  <si>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</si>
  <si>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</si>
  <si>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</si>
  <si>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</si>
  <si>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</si>
  <si>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</si>
  <si>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</si>
  <si>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</si>
  <si>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</si>
  <si>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</si>
  <si>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</si>
  <si>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</si>
  <si>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</si>
  <si>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</si>
  <si>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</si>
  <si>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</si>
  <si>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</si>
  <si>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</si>
  <si>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</si>
  <si>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</si>
  <si>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</si>
  <si>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</si>
  <si>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</si>
  <si>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</si>
  <si>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</si>
  <si>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</si>
  <si>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</si>
  <si>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</si>
  <si>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</si>
  <si>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</si>
  <si>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</si>
  <si>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</si>
  <si>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</si>
  <si>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</si>
  <si>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</si>
  <si>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</si>
  <si>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</si>
  <si>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</si>
  <si>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</si>
  <si>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</si>
  <si>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</si>
  <si>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</si>
  <si>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</si>
  <si>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</si>
  <si>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</si>
  <si>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</si>
  <si>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</si>
  <si>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</si>
  <si>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</si>
  <si>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</si>
  <si>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</si>
  <si>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</si>
  <si>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</si>
  <si>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</si>
  <si>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</si>
  <si>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</si>
  <si>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</si>
  <si>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</si>
  <si>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</si>
  <si>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</si>
  <si>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</si>
  <si>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</si>
  <si>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</si>
  <si>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</si>
  <si>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</si>
  <si>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</si>
  <si>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</si>
  <si>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</si>
  <si>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</si>
  <si>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</si>
  <si>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</si>
  <si>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</si>
  <si>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</si>
  <si>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</si>
  <si>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</si>
  <si>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</si>
  <si>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</si>
  <si>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</si>
  <si>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</si>
  <si>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</si>
  <si>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</si>
  <si>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</si>
  <si>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</si>
  <si>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</si>
  <si>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</si>
  <si>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</si>
  <si>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</si>
  <si>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</si>
  <si>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</si>
  <si>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</si>
  <si>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</si>
  <si>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</si>
  <si>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</si>
  <si>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</si>
  <si>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</si>
  <si>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</si>
  <si>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</si>
  <si>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</si>
  <si>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</si>
  <si>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</si>
  <si>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</si>
  <si>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</si>
  <si>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</si>
  <si>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</si>
  <si>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</si>
  <si>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</si>
  <si>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</si>
  <si>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</si>
  <si>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</si>
  <si>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</si>
  <si>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</si>
  <si>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</si>
  <si>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</si>
  <si>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</si>
  <si>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</si>
  <si>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</si>
  <si>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</si>
  <si>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</si>
  <si>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</si>
  <si>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</si>
  <si>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</si>
  <si>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</si>
  <si>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</si>
  <si>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</si>
  <si>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</si>
  <si>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</si>
  <si>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</si>
  <si>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</si>
  <si>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</si>
  <si>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</si>
  <si>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</si>
  <si>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</si>
  <si>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</si>
  <si>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</si>
  <si>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</si>
  <si>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</si>
  <si>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</si>
  <si>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</si>
  <si>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</si>
  <si>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</si>
  <si>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</si>
  <si>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</si>
  <si>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</si>
  <si>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</si>
  <si>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</si>
  <si>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</si>
  <si>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</si>
  <si>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</si>
  <si>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</si>
  <si>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</si>
  <si>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</si>
  <si>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</si>
  <si>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</si>
  <si>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</si>
  <si>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</si>
  <si>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</si>
  <si>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</si>
  <si>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</si>
  <si>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</si>
  <si>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</si>
  <si>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</si>
  <si>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</si>
  <si>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</si>
  <si>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</si>
  <si>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</si>
  <si>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</si>
  <si>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</si>
  <si>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</si>
  <si>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</si>
  <si>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</si>
  <si>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</si>
  <si>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</si>
  <si>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</si>
  <si>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</si>
  <si>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</si>
  <si>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</si>
  <si>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</si>
  <si>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</si>
  <si>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</si>
  <si>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</si>
  <si>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</si>
  <si>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</si>
  <si>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</si>
  <si>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</si>
  <si>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</si>
  <si>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</si>
  <si>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</si>
  <si>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</si>
  <si>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</si>
  <si>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</si>
  <si>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</si>
  <si>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</si>
  <si>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</si>
  <si>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</si>
  <si>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</si>
  <si>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</si>
  <si>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</si>
  <si>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</si>
  <si>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</si>
  <si>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</si>
  <si>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</si>
  <si>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</si>
  <si>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</si>
  <si>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</si>
  <si>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</si>
  <si>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</si>
  <si>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</si>
  <si>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</si>
  <si>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</si>
  <si>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</si>
  <si>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</si>
  <si>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</si>
  <si>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</si>
  <si>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</si>
  <si>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</si>
  <si>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</si>
  <si>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</si>
  <si>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</si>
  <si>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</si>
  <si>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</si>
  <si>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</si>
  <si>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</si>
  <si>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</si>
  <si>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</si>
  <si>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</si>
  <si>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</si>
  <si>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</si>
  <si>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</si>
  <si>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</si>
  <si>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</si>
  <si>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</si>
  <si>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</si>
  <si>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</si>
  <si>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</si>
  <si>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</si>
  <si>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</si>
  <si>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</si>
  <si>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</si>
  <si>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</si>
  <si>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</si>
  <si>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</si>
  <si>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</si>
  <si>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</si>
  <si>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</si>
  <si>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</si>
  <si>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</si>
  <si>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</si>
  <si>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</si>
  <si>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</si>
  <si>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</si>
  <si>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</si>
  <si>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</si>
  <si>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</si>
  <si>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</si>
  <si>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</si>
  <si>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</si>
  <si>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</si>
  <si>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</si>
  <si>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</si>
  <si>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</si>
  <si>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</si>
  <si>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</si>
  <si>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</si>
  <si>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</si>
  <si>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</si>
  <si>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</si>
  <si>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</si>
  <si>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</si>
  <si>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</si>
  <si>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</si>
  <si>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</si>
  <si>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</si>
  <si>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</si>
  <si>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</si>
  <si>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</si>
  <si>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</si>
  <si>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</si>
  <si>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</si>
  <si>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</si>
  <si>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</si>
  <si>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</si>
  <si>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</si>
  <si>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</si>
  <si>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</si>
  <si>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</si>
  <si>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</si>
  <si>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</si>
  <si>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</si>
  <si>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</si>
  <si>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</si>
  <si>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</si>
  <si>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</si>
  <si>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</si>
  <si>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</si>
  <si>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</si>
  <si>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</si>
  <si>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</si>
  <si>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</si>
  <si>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</si>
  <si>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</si>
  <si>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</si>
  <si>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</si>
  <si>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</si>
  <si>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</si>
  <si>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</si>
  <si>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</si>
  <si>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</si>
  <si>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</si>
  <si>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</si>
  <si>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</si>
  <si>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</si>
  <si>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</si>
  <si>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</si>
  <si>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</si>
  <si>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</si>
  <si>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</si>
  <si>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</si>
  <si>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</si>
  <si>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</si>
  <si>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</si>
  <si>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</si>
  <si>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</si>
  <si>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</si>
  <si>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</si>
  <si>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</si>
  <si>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</si>
  <si>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</si>
  <si>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</si>
  <si>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</si>
  <si>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</si>
  <si>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</si>
  <si>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</si>
  <si>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</si>
  <si>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</si>
  <si>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</si>
  <si>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</si>
  <si>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</si>
  <si>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</si>
  <si>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</si>
  <si>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</si>
  <si>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</si>
  <si>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</si>
  <si>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</si>
  <si>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</si>
  <si>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</si>
  <si>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</si>
  <si>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</si>
  <si>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</si>
  <si>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</si>
  <si>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</si>
  <si>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</si>
  <si>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</si>
  <si>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</si>
  <si>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</si>
  <si>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</si>
  <si>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</si>
  <si>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</si>
  <si>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</si>
  <si>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</si>
  <si>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</si>
  <si>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</si>
  <si>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</si>
  <si>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</si>
  <si>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</si>
  <si>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</si>
  <si>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</si>
  <si>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</si>
  <si>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</si>
  <si>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</si>
  <si>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</si>
  <si>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</si>
  <si>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</si>
  <si>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</si>
  <si>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</si>
  <si>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</si>
  <si>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</si>
  <si>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</si>
  <si>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</si>
  <si>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</si>
  <si>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</si>
  <si>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</si>
  <si>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</si>
  <si>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</si>
  <si>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</si>
  <si>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</si>
  <si>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</si>
  <si>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</si>
  <si>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</si>
  <si>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</si>
  <si>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</si>
  <si>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</si>
  <si>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</si>
  <si>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</si>
  <si>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</si>
  <si>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</si>
  <si>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</si>
  <si>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</si>
  <si>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</si>
  <si>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</si>
  <si>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</si>
  <si>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</si>
  <si>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</si>
  <si>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</si>
  <si>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</si>
  <si>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</si>
  <si>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</si>
  <si>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</si>
  <si>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</si>
  <si>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</si>
  <si>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</si>
  <si>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</si>
  <si>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</si>
  <si>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</si>
  <si>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</si>
  <si>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PCM-20251122-00001214</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</si>
  <si>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</si>
  <si>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</si>
  <si>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</si>
  <si>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</si>
  <si>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</si>
  <si>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</si>
  <si>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</si>
  <si>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</si>
  <si>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</si>
  <si>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</si>
  <si>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</si>
  <si>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</si>
  <si>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</si>
  <si>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</si>
  <si>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at site connecting PG </t>
  </si>
  <si>
    <t>TT-20251122-00520</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</si>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</sst>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1"/>
      <color theme="1"/>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6" totalsRowShown="0" headerRowDxfId="31" dataDxfId="30" headerRowBorderDxfId="28" tableBorderDxfId="29">
  <autoFilter ref="A1:L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320.77423344907584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0.14058761574415257</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45983.722659375002</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45983.722659375002</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45983.722659375002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45983.722659375002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45983.722659375002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45983.722659375002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45983.722659375002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45983.722659375002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45983.722659375002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45983.722659375002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45983.722659375002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45983.722659375002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45983.722659375002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45983.722659375002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45983.722659375002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45983.722659375002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45983.722659375002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45983.722659375002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45983.722659375002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45983.722659375002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45983.722659375002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45983.722659375002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45983.722659375002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45983.722659375002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45983.722659375002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45983.722659375002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45983.722659375002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45983.722659375002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45983.722659375002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45983.722659375002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45983.722659375002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45983.722659375002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45983.722659375002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45983.722659375002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45983.722659375002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45983.722659375002</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45983.722659375002</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61128BA7-B069-4532-9A5D-1D5B0C06A1D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158.7228214120405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45983.722659375002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45983.722659375002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45983.722659375002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45983.722659375002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45983.722659375002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45983.722659375002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45983.722659375002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45983.722659375002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45983.722659375002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45983.722659375002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45983.722659375002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45983.722659375002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45983.722659375002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45983.722659375002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45983.722659375002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45983.722659375002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45983.722659375002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45983.722659375002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45983.722659375002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45983.722659375002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45983.722659375002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45983.722659375002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45983.722659375002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45983.722659375002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45983.722659375002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45983.722659375002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45983.722659375002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45983.722659375002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45983.722659375002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45983.722659375002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45983.722659375002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45983.722659375002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45983.722659375002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45983.722659375002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45983.722659375002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45983.722659375002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45983.722659375002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45983.722659375002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45983.722659375002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45983.722659375002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45983.722659375002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45983.722659375002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45983.722659375002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45983.722659375002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45983.722659375002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45983.722659375002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45983.722659375002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45983.722659375002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45983.722659375002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45983.722659375002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45983.722659375002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45983.722659375002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45983.722659375002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45983.722659375002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45983.722659375002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45983.722659375002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45983.722659375002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45983.722659375002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45983.722659375002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45983.722659375002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45983.722659375002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45983.722659375002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45983.722659375002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45983.722659375002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45983.722659375002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45983.722659375002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45983.722659375002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45983.722659375002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45983.722659375002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45983.722659375002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45983.722659375002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45983.722659375002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45983.722659375002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45983.722659375002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45983.722659375002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45983.722659375002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45983.722659375002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45983.722659375002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45983.722659375002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45983.722659375002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45983.722659375002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45983.722659375002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45983.722659375002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45983.722659375002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45983.722659375002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45983.722659375002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45983.722659375002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45983.722659375002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45983.722659375002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45983.722659375002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45983.722659375002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45983.722659375002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45983.722659375002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45983.722659375002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45983.722659375002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45983.722659375002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45983.722659375002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45983.722659375002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45983.722659375002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45983.722659375002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45983.722659375002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45983.722659375002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45983.722659375002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45983.722659375002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45983.722659375002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45983.722659375002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45983.722659375002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45983.722659375002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45983.722659375002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45983.722659375002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45983.722659375002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45983.722659375002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45983.722659375002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45983.722659375002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45983.722659375002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45983.722659375002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45983.722659375002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45983.722659375002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45983.722659375002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45983.722659375002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45983.722659375002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45983.722659375002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45983.722659375002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45983.722659375002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45983.722659375002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45983.722659375002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45983.722659375002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45983.722659375002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45983.722659375002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45983.722659375002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45983.722659375002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45983.722659375002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45983.722659375002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45983.722659375002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45983.722659375002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45983.722659375002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45983.722659375002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45983.722659375002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45983.722659375002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45983.722659375002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45983.722659375002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45983.722659375002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45983.722659375002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45983.722659375002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45983.722659375002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45983.722659375002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45983.722659375002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45983.722659375002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45983.722659375002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45983.722659375002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45983.722659375002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45983.722659375002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45983.722659375002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45983.722659375002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45983.722659375002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45983.722659375002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1.9071412039920688E-2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45983.722659375002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45983.722659375002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45983.722659375002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45983.722659375002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45983.722659375002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45983.722659375002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45983.722659375002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45983.722659375002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45983.722659375002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45983.722659375002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45983.722659375002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45983.722659375002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45983.722659375002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45983.722659375002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45983.722659375002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45983.722659375002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45983.722659375002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45983.722659375002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45983.722659375002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45983.722659375002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45983.722659375002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45983.722659375002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45983.722659375002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45983.722659375002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45983.722659375002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45983.722659375002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45983.722659375002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45983.722659375002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45983.722659375002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45983.722659375002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45983.722659375002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45983.722659375002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45983.722659375002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45983.722659375002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45983.722659375002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45983.722659375002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45983.722659375002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45983.722659375002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45983.722659375002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45983.722659375002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45983.722659375002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45983.722659375002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45983.722659375002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45983.722659375002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45983.722659375002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45983.722659375002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45983.722659375002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45983.722659375002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45983.722659375002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45983.722659375002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45983.722659375002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45983.722659375002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45983.722659375002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45983.722659375002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45983.722659375002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45983.722659375002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45983.722659375002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45983.722659375002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45983.722659375002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45983.722659375002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45983.722659375002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45983.722659375002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45983.722659375002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45983.722659375002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45983.722659375002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45983.722659375002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45983.722659375002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45983.722659375002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45983.722659375002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45983.722659375002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45983.722659375002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45983.722659375002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45983.722659375002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45983.722659375002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45983.722659375002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45983.722659375002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45983.722659375002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45983.722659375002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45983.722659375002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45983.722659375002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45983.722659375002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45983.722659375002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45983.722659375002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45983.722659375002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45983.722659375002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45983.722659375002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45983.722659375002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45983.722659375002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45983.722659375002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45983.722659375002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45983.722659375002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45983.722659375002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45983.722659375002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45983.722659375002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45983.722659375002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45983.722659375002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45983.722659375002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45983.722659375002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45983.722659375002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45983.722659375002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45983.722659375002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45983.722659375002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45983.722659375002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45983.722659375002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45983.722659375002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45983.722659375002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45983.722659375002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45983.722659375002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45983.722659375002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45983.722659375002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45983.722659375002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45983.722659375002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45983.722659375002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45983.722659375002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45983.722659375002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45983.722659375002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45983.722659375002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45983.722659375002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45983.722659375002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45983.722659375002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45983.722659375002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45983.722659375002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45983.722659375002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45983.722659375002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45983.722659375002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45983.722659375002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45983.722659375002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45983.722659375002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45983.722659375002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45983.722659375002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45983.722659375002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45983.722659375002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45983.722659375002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45983.722659375002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45983.722659375002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45983.722659375002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45983.722659375002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45983.722659375002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45983.722659375002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45983.722659375002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45983.722659375002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45983.722659375002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45983.722659375002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45983.722659375002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45983.722659375002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45983.722659375002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45983.722659375002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45983.722659375002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45983.722659375002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45983.722659375002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45983.722659375002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45983.722659375002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45983.722659375002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45983.722659375002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45983.722659375002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45983.722659375002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45983.722659375002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45983.722659375002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45983.722659375002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45983.722659375002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45983.722659375002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45983.722659375002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45983.722659375002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45983.722659375002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45983.722659375002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45983.722659375002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45983.722659375002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45983.722659375002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45983.722659375002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45983.722659375002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45983.722659375002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45983.722659375002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45983.722659375002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45983.722659375002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45983.722659375002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45983.722659375002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45983.722659375002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45983.722659375002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45983.722659375002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45983.722659375002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45983.722659375002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45983.722659375002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45983.722659375002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45983.722659375002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45983.722659375002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45983.722659375002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45983.722659375002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45983.722659375002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45983.722659375002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45983.722659375002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45983.722659375002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45983.722659375002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45983.722659375002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45983.722659375002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45983.722659375002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45983.722659375002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45983.722659375002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45983.722659375002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45983.722659375002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45983.722659375002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45983.722659375002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45983.722659375002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45983.722659375002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45983.722659375002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45983.722659375002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45983.722659375002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45983.722659375002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45983.722659375002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45983.722659375002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45983.722659375002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45983.722659375002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45983.722659375002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45983.722659375002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45983.722659375002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45983.722659375002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45983.722659375002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45983.722659375002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45983.722659375002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45983.722659375002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45983.722659375002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45983.722659375002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45983.722659375002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45983.722659375002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45983.722659375002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45983.722659375002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45983.722659375002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45983.722659375002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45983.722659375002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45983.722659375002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45983.722659375002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45983.722659375002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45983.722659375002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45983.722659375002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45983.722659375002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45983.722659375002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45983.722659375002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45983.722659375002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45983.722659375002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45983.722659375002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45983.722659375002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45983.722659375002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45983.722659375002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45983.722659375002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45983.722659375002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45983.722659375002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45983.722659375002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45983.722659375002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45983.722659375002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45983.722659375002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45983.722659375002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45983.722659375002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45983.722659375002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45983.722659375002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45983.722659375002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45983.722659375002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45983.722659375002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45983.722659375002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45983.722659375002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45983.722659375002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45983.722659375002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45983.722659375002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45983.722659375002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45983.722659375002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45983.722659375002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45983.722659375002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45983.722659375002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45983.722659375002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45983.722659375002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45983.722659375002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45983.722659375002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45983.722659375002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45983.722659375002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45983.722659375002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45983.722659375002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45983.722659375002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45983.722659375002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45983.722659375002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45983.722659375002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45983.722659375002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45983.722659375002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45983.722659375002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45983.722659375002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45983.722659375002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45983.722659375002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45983.722659375002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45983.722659375002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45983.722659375002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45983.722659375002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45983.722659375002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45983.722659375002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45983.722659375002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45983.722659375002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45983.722659375002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45983.722659375002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45983.722659375002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45983.722659375002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45983.722659375002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45983.722659375002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45983.722659375002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45983.722659375002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45983.722659375002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45983.722659375002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45983.722659375002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45983.722659375002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45983.722659375002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45983.722659375002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45983.722659375002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45983.722659375002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45983.722659375002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45983.722659375002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45983.722659375002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45983.722659375002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45983.722659375002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45983.722659375002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45983.722659375002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45983.722659375002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45983.722659375002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45983.722659375002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45983.722659375002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45983.722659375002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45983.722659375002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45983.722659375002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45983.722659375002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45983.722659375002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45983.722659375002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45983.722659375002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45983.722659375002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45983.722659375002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45983.722659375002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45983.722659375002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45983.722659375002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45983.722659375002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45983.722659375002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45983.722659375002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45983.722659375002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45983.722659375002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45983.722659375002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45983.722659375002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45983.722659375002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45983.722659375002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45983.722659375002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45983.722659375002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45983.722659375002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45983.722659375002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45983.722659375002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45983.722659375002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45983.722659375002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45983.722659375002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45983.722659375002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45983.722659375002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45983.722659375002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45983.722659375002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45983.722659375002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45983.722659375002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45983.722659375002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45983.722659375002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45983.722659375002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45983.722659375002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45983.722659375002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45983.722659375002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45983.722659375002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45983.722659375002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45983.722659375002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45983.722659375002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45983.722659375002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45983.722659375002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45983.722659375002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45983.722659375002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45983.722659375002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45983.722659375002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45983.722659375002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45983.722659375002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45983.722659375002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45983.722659375002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45983.722659375002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45983.722659375002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45983.722659375002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45983.722659375002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45983.722659375002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45983.722659375002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45983.722659375002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45983.722659375002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45983.722659375002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45983.722659375002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45983.722659375002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45983.722659375002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45983.722659375002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45983.722659375002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45983.722659375002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45983.722659375002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45983.722659375002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45983.722659375002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45983.722659375002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45983.722659375002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45983.722659375002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45983.722659375002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45983.722659375002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45983.722659375002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45983.722659375002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45983.722659375002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45983.722659375002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45983.722659375002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45983.722659375002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45983.722659375002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45983.722659375002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45983.722659375002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45983.722659375002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45983.722659375002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45983.722659375002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45983.722659375002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45983.722659375002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45983.722659375002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45983.722659375002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45983.722659375002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45983.722659375002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45983.722659375002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45983.722659375002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45983.722659375002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45983.722659375002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45983.722659375002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45983.722659375002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45983.722659375002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45983.722659375002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45983.722659375002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45983.722659375002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45983.722659375002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45983.722659375002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45983.722659375002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45983.722659375002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45983.722659375002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45983.722659375002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45983.722659375002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45983.722659375002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45983.722659375002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45983.722659375002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45983.722659375002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45983.722659375002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45983.722659375002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45983.722659375002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45983.722659375002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45983.722659375002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45983.722659375002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45983.722659375002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45983.722659375002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45983.722659375002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45983.722659375002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45983.722659375002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45983.722659375002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45983.722659375002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45983.722659375002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45983.722659375002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45983.722659375002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45983.722659375002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45983.722659375002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45983.722659375002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45983.722659375002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45983.722659375002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45983.722659375002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45983.722659375002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45983.722659375002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45983.722659375002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45983.722659375002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45983.722659375002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45983.722659375002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45983.722659375002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45983.722659375002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45983.722659375002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45983.722659375002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45983.722659375002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45983.722659375002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45983.722659375002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45983.722659375002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45983.722659375002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45983.722659375002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45983.722659375002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45983.722659375002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45983.722659375002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45983.722659375002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45983.722659375002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45983.722659375002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45983.722659375002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45983.722659375002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45983.722659375002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45983.722659375002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45983.722659375002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45983.722659375002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45983.722659375002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45983.722659375002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45983.722659375002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45983.722659375002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45983.722659375002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45983.722659375002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45983.722659375002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45983.722659375002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45983.722659375002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45983.722659375002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45983.722659375002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45983.722659375002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45983.722659375002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45983.722659375002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45983.722659375002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45983.722659375002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45983.722659375002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45983.722659375002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45983.722659375002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45983.722659375002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45983.722659375002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45983.722659375002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45983.722659375002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45983.722659375002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45983.722659375002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45983.722659375002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45983.722659375002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45983.722659375002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45983.722659375002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45983.722659375002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45983.722659375002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45983.722659375002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45983.722659375002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45983.722659375002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45983.722659375002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45983.722659375002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45983.722659375002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45983.722659375002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45983.722659375002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45983.722659375002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45983.722659375002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45983.722659375002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45983.722659375002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45983.722659375002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45983.722659375002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45983.722659375002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45983.722659375002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45983.722659375002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45983.722659375002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45983.722659375002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45983.722659375002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45983.722659375002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45983.722659375002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45983.722659375002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45983.722659375002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45983.722659375002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45983.722659375002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45983.722659375002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45983.722659375002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45983.722659375002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45983.722659375002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45983.722659375002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45983.722659375002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45983.722659375002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45983.722659375002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45983.722659375002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45983.722659375002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45983.722659375002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45983.722659375002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45983.722659375002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45983.722659375002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45983.722659375002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45983.722659375002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45983.722659375002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45983.722659375002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45983.722659375002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45983.722659375002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45983.722659375002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45983.722659375002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45983.722659375002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45983.722659375002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45983.722659375002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45983.722659375002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45983.722659375002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45983.722659375002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45983.722659375002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45983.722659375002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45983.722659375002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45983.722659375002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45983.722659375002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45983.722659375002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45983.722659375002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45983.722659375002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45983.722659375002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45983.722659375002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45983.722659375002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45983.722659375002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45983.722659375002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45983.722659375002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45983.722659375002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45983.722659375002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45983.722659375002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45983.722659375002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45983.722659375002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45983.722659375002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45983.722659375002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45983.722659375002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45983.722659375002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45983.722659375002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45983.722659375002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45983.722659375002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45983.722659375002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45983.722659375002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45983.722659375002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45983.722659375002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45983.722659375002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45983.722659375002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45983.722659375002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45983.722659375002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45983.722659375002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45983.722659375002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45983.722659375002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45983.722659375002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45983.722659375002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45983.722659375002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45983.722659375002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45983.722659375002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45983.722659375002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45983.722659375002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45983.722659375002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45983.722659375002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45983.722659375002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45983.722659375002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45983.722659375002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45983.722659375002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45983.722659375002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45983.722659375002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45983.722659375002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45983.722659375002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45983.722659375002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45983.722659375002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45983.722659375002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45983.722659375002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45983.722659375002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45983.722659375002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45983.722659375002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45983.722659375002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45983.722659375002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45983.722659375002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45983.722659375002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45983.722659375002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45983.722659375002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45983.722659375002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45983.722659375002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45983.722659375002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45983.722659375002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45983.722659375002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45983.722659375002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45983.722659375002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45983.722659375002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45983.722659375002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45983.722659375002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45983.722659375002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45983.722659375002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45983.722659375002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45983.722659375002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45983.722659375002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45983.722659375002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45983.722659375002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45983.722659375002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45983.722659375002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45983.722659375002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45983.722659375002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45983.722659375002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45983.722659375002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45983.722659375002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45983.722659375002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45983.722659375002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45983.722659375002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45983.722659375002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45983.722659375002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45983.722659375002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45983.722659375002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45983.722659375002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45983.722659375002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45983.722659375002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45983.722659375002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45983.722659375002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45983.722659375002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45983.722659375002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45983.722659375002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45983.722659375002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45983.722659375002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45983.722659375002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45983.722659375002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45983.722659375002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45983.722659375002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45983.722659375002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45983.722659375002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45983.722659375002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45983.722659375002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45983.722659375002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45983.722659375002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45983.722659375002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45983.722659375002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45983.722659375002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45983.722659375002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45983.722659375002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45983.722659375002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45983.722659375002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45983.722659375002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45983.722659375002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45983.722659375002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45983.722659375002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45983.722659375002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45983.722659375002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45983.722659375002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45983.722659375002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45983.722659375002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45983.722659375002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45983.722659375002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45983.722659375002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45983.722659375002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45983.722659375002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45983.722659375002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45983.722659375002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45983.722659375002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45983.722659375002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45983.722659375002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45983.722659375002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45983.722659375002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45983.722659375002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45983.722659375002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45983.722659375002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45983.722659375002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45983.722659375002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45983.722659375002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45983.722659375002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45983.722659375002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45983.722659375002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45983.722659375002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45983.722659375002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45983.722659375002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45983.722659375002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45983.722659375002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45983.722659375002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45983.722659375002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45983.722659375002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45983.722659375002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45983.722659375002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45983.722659375002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45983.722659375002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45983.722659375002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45983.722659375002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45983.722659375002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45983.722659375002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45983.722659375002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45983.722659375002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45983.722659375002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45983.722659375002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45983.722659375002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45983.722659375002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45983.722659375002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45983.722659375002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45983.722659375002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45983.722659375002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45983.722659375002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45983.722659375002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45983.722659375002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45983.722659375002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45983.722659375002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45983.722659375002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45983.722659375002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45983.722659375002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45983.722659375002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45983.722659375002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45983.722659375002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45983.722659375002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45983.722659375002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45983.722659375002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45983.722659375002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45983.722659375002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45983.722659375002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45983.722659375002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45983.722659375002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45983.722659375002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45983.722659375002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45983.722659375002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45983.722659375002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45983.722659375002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45983.722659375002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45983.722659375002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45983.722659375002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45983.722659375002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45983.722659375002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45983.722659375002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45983.722659375002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45983.722659375002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45983.722659375002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45983.722659375002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45983.722659375002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45983.722659375002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45983.722659375002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45983.722659375002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45983.722659375002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45983.722659375002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45983.722659375002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45983.722659375002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45983.722659375002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45983.722659375002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45983.722659375002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45983.722659375002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45983.722659375002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45983.722659375002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45983.722659375002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45983.722659375002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45983.722659375002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45983.722659375002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45983.722659375002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45983.722659375002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45983.722659375002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45983.722659375002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45983.722659375002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45983.722659375002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45983.722659375002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45983.722659375002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45983.722659375002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45983.722659375002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45983.722659375002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45983.722659375002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45983.722659375002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45983.722659375002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45983.722659375002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45983.722659375002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45983.722659375002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45983.722659375002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45983.722659375002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45983.722659375002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45983.722659375002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45983.722659375002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45983.722659375002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45983.722659375002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45983.722659375002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45983.722659375002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45983.722659375002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45983.722659375002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45983.722659375002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45983.722659375002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45983.722659375002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45983.722659375002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45983.722659375002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45983.722659375002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45983.722659375002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45983.722659375002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45983.722659375002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45983.722659375002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45983.722659375002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45983.722659375002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45983.722659375002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45983.722659375002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45983.722659375002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45983.722659375002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45983.722659375002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45983.722659375002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45983.722659375002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45983.722659375002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45983.722659375002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45983.722659375002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45983.722659375002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45983.722659375002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45983.722659375002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45983.722659375002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45983.722659375002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45983.722659375002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45983.722659375002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45983.722659375002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45983.722659375002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45983.722659375002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45983.722659375002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45983.722659375002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45983.722659375002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45983.722659375002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45983.722659375002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45983.722659375002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45983.722659375002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45983.722659375002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45983.722659375002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45983.722659375002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45983.722659375002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45983.722659375002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45983.722659375002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45983.722659375002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45983.722659375002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45983.722659375002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45983.722659375002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45983.722659375002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45983.722659375002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45983.722659375002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45983.722659375002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45983.722659375002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45983.722659375002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45983.722659375002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45983.722659375002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45983.722659375002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45983.722659375002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45983.722659375002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45983.722659375002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45983.722659375002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45983.722659375002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45983.722659375002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45983.722659375002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45983.722659375002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45983.722659375002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45983.722659375002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45983.722659375002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45983.722659375002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45983.722659375002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45983.722659375002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45983.722659375002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45983.722659375002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45983.722659375002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45983.722659375002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45983.722659375002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45983.722659375002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45983.722659375002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45983.722659375002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45983.722659375002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45983.722659375002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45983.722659375002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45983.722659375002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45983.722659375002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45983.722659375002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45983.722659375002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45983.722659375002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45983.722659375002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45983.722659375002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45983.722659375002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45983.722659375002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45983.722659375002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45983.722659375002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45983.722659375002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45983.722659375002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45983.722659375002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45983.722659375002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45983.722659375002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45983.722659375002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45983.722659375002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45983.722659375002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45983.722659375002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45983.722659375002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45983.722659375002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45983.722659375002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45983.722659375002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45983.722659375002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45983.722659375002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45983.722659375002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45983.722659375002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45983.722659375002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45983.722659375002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45983.722659375002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45983.722659375002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45983.722659375002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45983.722659375002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45983.722659375002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45983.722659375002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45983.722659375002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45983.722659375002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45983.722659375002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45983.722659375002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45983.722659375002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45983.722659375002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45983.722659375002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45983.722659375002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45983.722659375002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45983.722659375002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45983.722659375002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45983.722659375002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45983.722659375002</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280.24194178240577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31833</v>
      </c>
      <c r="E3" s="94" t="s">
        <v>39106</v>
      </c>
      <c r="F3" s="95">
        <v>45983.706423611111</v>
      </c>
      <c r="G3" s="96">
        <f t="shared" ref="G3:G4" ca="1" si="0">IFERROR(NOW()-F3,"")</f>
        <v>1.6235763891017996E-2</v>
      </c>
      <c r="H3" s="95">
        <v>45983.698784722219</v>
      </c>
      <c r="I3" s="113" t="str">
        <f>IFERROR(VLOOKUP(D3,DB!A:F,6,0),"")</f>
        <v>SCECO</v>
      </c>
      <c r="J3" s="113" t="str">
        <f>IFERROR(VLOOKUP(D3,DB!A:G,7,0),"")</f>
        <v>Vandalized</v>
      </c>
      <c r="K3" s="97" t="s">
        <v>39116</v>
      </c>
      <c r="L3" s="91" t="str">
        <f>IFERROR(VLOOKUP(D3,DB!A:I,9,0),"")</f>
        <v>Latis</v>
      </c>
    </row>
    <row r="4" spans="1:16" ht="15" customHeight="1">
      <c r="A4" s="113"/>
      <c r="B4" s="113" t="str">
        <f>IFERROR(VLOOKUP(D4,DB!A:K,11,0),"")</f>
        <v/>
      </c>
      <c r="C4" s="93"/>
      <c r="D4" s="91"/>
      <c r="E4" s="94"/>
      <c r="F4" s="95"/>
      <c r="G4" s="96">
        <f t="shared" ca="1" si="0"/>
        <v>45983.722659375002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45983.722659375002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45983.722659375002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45983.722659375002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45983.722659375002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45983.722659375002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45983.722659375002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45983.722659375002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45983.722659375002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45983.722659375002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45983.722659375002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45983.722659375002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45983.722659375002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45983.722659375002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45983.722659375002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45983.722659375002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45983.722659375002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45983.722659375002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45983.722659375002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45983.722659375002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45983.722659375002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45983.722659375002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45983.722659375002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45983.722659375002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45983.722659375002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45983.722659375002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45983.722659375002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45983.722659375002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45983.722659375002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45983.722659375002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45983.722659375002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45983.722659375002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45983.722659375002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45983.722659375002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45983.722659375002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45983.722659375002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45983.722659375002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45983.722659375002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45983.722659375002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45983.722659375002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45983.722659375002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45983.722659375002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45983.722659375002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45983.722659375002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45983.722659375002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45983.722659375002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45983.722659375002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45983.722659375002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45983.722659375002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45983.722659375002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45983.722659375002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45983.722659375002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45983.722659375002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45983.722659375002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45983.722659375002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45983.722659375002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45983.722659375002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45983.722659375002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45983.722659375002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45983.722659375002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45983.722659375002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45983.722659375002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45983.722659375002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45983.722659375002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45983.722659375002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45983.722659375002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45983.722659375002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45983.722659375002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45983.722659375002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45983.722659375002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45983.722659375002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45983.722659375002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45983.722659375002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45983.722659375002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45983.722659375002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45983.722659375002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45983.722659375002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45983.722659375002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45983.722659375002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45983.722659375002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45983.722659375002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45983.722659375002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45983.722659375002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45983.722659375002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45983.722659375002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45983.722659375002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45983.722659375002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45983.722659375002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45983.722659375002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45983.722659375002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45983.722659375002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45983.722659375002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45983.722659375002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45983.722659375002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45983.722659375002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45983.722659375002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45983.722659375002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45983.722659375002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45983.722659375002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45983.722659375002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45983.722659375002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45983.722659375002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45983.722659375002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45983.722659375002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45983.722659375002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45983.722659375002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45983.722659375002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45983.722659375002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45983.722659375002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45983.722659375002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45983.722659375002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45983.722659375002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45983.722659375002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45983.722659375002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45983.722659375002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45983.722659375002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45983.722659375002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45983.722659375002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45983.722659375002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45983.722659375002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45983.722659375002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45983.722659375002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45983.722659375002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45983.722659375002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45983.722659375002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45983.722659375002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45983.722659375002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45983.722659375002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45983.722659375002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45983.722659375002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45983.722659375002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45983.722659375002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45983.722659375002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45983.722659375002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45983.722659375002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45983.722659375002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45983.722659375002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45983.722659375002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45983.722659375002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45983.722659375002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45983.722659375002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45983.722659375002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45983.722659375002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45983.722659375002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45983.722659375002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45983.722659375002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45983.722659375002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45983.722659375002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45983.722659375002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45983.722659375002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45983.722659375002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45983.722659375002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45983.722659375002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45983.722659375002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45983.722659375002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45983.722659375002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45983.722659375002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45983.722659375002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45983.722659375002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45983.722659375002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45983.722659375002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45983.722659375002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45983.722659375002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45983.722659375002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45983.722659375002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45983.722659375002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45983.722659375002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45983.722659375002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45983.722659375002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45983.722659375002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45983.722659375002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45983.722659375002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45983.722659375002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45983.722659375002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45983.722659375002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45983.722659375002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45983.722659375002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45983.722659375002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45983.722659375002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45983.722659375002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45983.722659375002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45983.722659375002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45983.722659375002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45983.722659375002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45983.722659375002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45983.722659375002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45983.722659375002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45983.722659375002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45983.722659375002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45983.722659375002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45983.722659375002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45983.722659375002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45983.722659375002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45983.722659375002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45983.722659375002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45983.722659375002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45983.722659375002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45983.722659375002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45983.722659375002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45983.722659375002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45983.722659375002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45983.722659375002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45983.722659375002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45983.722659375002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45983.722659375002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45983.722659375002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45983.722659375002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45983.722659375002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45983.722659375002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45983.722659375002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45983.722659375002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45983.722659375002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45983.722659375002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45983.722659375002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45983.722659375002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45983.722659375002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45983.722659375002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45983.722659375002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45983.722659375002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45983.722659375002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45983.722659375002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45983.722659375002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45983.722659375002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45983.722659375002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45983.722659375002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45983.722659375002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45983.722659375002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45983.722659375002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45983.722659375002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45983.722659375002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45983.722659375002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45983.722659375002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45983.722659375002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45983.722659375002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45983.722659375002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45983.722659375002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45983.722659375002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45983.722659375002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45983.722659375002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45983.722659375002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45983.722659375002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45983.722659375002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45983.722659375002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45983.722659375002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45983.722659375002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45983.722659375002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45983.722659375002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45983.722659375002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45983.722659375002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45983.722659375002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45983.722659375002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45983.722659375002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45983.722659375002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45983.722659375002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45983.722659375002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45983.722659375002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45983.722659375002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45983.722659375002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45983.722659375002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45983.722659375002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45983.722659375002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45983.722659375002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45983.722659375002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45983.722659375002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45983.722659375002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45983.722659375002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45983.722659375002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45983.722659375002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45983.722659375002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45983.722659375002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45983.722659375002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45983.722659375002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45983.722659375002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45983.722659375002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45983.722659375002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45983.722659375002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45983.722659375002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45983.722659375002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45983.722659375002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45983.722659375002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45983.722659375002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45983.722659375002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45983.722659375002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45983.722659375002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45983.722659375002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45983.722659375002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45983.722659375002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45983.722659375002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45983.722659375002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45983.722659375002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45983.722659375002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45983.722659375002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45983.722659375002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45983.722659375002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45983.722659375002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45983.722659375002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45983.722659375002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45983.722659375002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45983.722659375002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45983.722659375002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45983.722659375002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45983.722659375002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45983.722659375002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45983.722659375002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45983.722659375002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45983.722659375002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45983.722659375002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45983.722659375002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45983.722659375002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45983.722659375002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45983.722659375002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45983.722659375002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45983.722659375002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45983.722659375002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45983.722659375002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45983.722659375002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45983.722659375002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45983.722659375002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45983.722659375002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45983.722659375002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45983.722659375002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45983.722659375002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45983.722659375002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45983.722659375002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45983.722659375002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45983.722659375002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45983.722659375002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45983.722659375002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45983.722659375002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45983.722659375002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45983.722659375002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45983.722659375002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45983.722659375002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45983.722659375002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45983.722659375002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45983.722659375002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45983.722659375002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45983.722659375002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45983.722659375002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45983.722659375002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45983.722659375002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45983.722659375002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45983.722659375002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45983.722659375002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45983.722659375002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45983.722659375002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45983.722659375002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45983.722659375002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45983.722659375002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45983.722659375002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45983.722659375002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45983.722659375002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45983.722659375002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45983.722659375002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45983.722659375002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45983.722659375002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45983.722659375002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45983.722659375002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45983.722659375002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45983.722659375002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45983.722659375002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45983.722659375002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45983.722659375002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45983.722659375002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45983.722659375002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45983.722659375002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45983.722659375002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45983.722659375002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45983.722659375002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45983.722659375002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45983.722659375002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45983.722659375002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45983.722659375002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45983.722659375002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45983.722659375002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45983.722659375002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45983.722659375002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45983.722659375002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45983.722659375002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45983.722659375002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45983.722659375002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45983.722659375002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45983.722659375002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45983.722659375002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45983.722659375002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45983.722659375002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45983.722659375002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45983.722659375002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45983.722659375002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45983.722659375002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45983.722659375002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45983.722659375002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45983.722659375002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45983.722659375002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45983.722659375002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45983.722659375002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45983.722659375002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45983.722659375002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45983.722659375002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45983.722659375002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45983.722659375002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45983.722659375002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45983.722659375002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45983.722659375002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45983.722659375002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45983.722659375002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45983.722659375002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45983.722659375002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45983.722659375002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45983.722659375002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45983.722659375002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45983.722659375002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45983.722659375002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45983.722659375002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45983.722659375002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45983.722659375002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45983.722659375002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45983.722659375002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45983.722659375002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45983.722659375002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45983.722659375002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45983.722659375002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45983.722659375002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45983.722659375002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45983.722659375002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45983.722659375002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45983.722659375002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45983.722659375002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45983.722659375002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45983.722659375002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45983.722659375002</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8"/>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91.890599189813656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57.533782060185331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35.061548263889563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6.2078561342641478</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2.3493607638883987</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0.95410613426065538</v>
      </c>
      <c r="H7" s="128">
        <v>45982.753275462965</v>
      </c>
      <c r="I7" s="109" t="str">
        <f>IFERROR(VLOOKUP(D7,DB!A:F,6,0),"")</f>
        <v>SCECO</v>
      </c>
      <c r="J7" s="109" t="str">
        <f>IFERROR(VLOOKUP(D7,DB!A:G,7,0),"")</f>
        <v>Good</v>
      </c>
      <c r="K7" s="109" t="s">
        <v>39128</v>
      </c>
      <c r="L7" s="109" t="str">
        <f>IFERROR(VLOOKUP(D7,DB!A:I,9,0),"")</f>
        <v>Latis</v>
      </c>
    </row>
    <row r="8" spans="1:13">
      <c r="A8" s="109" t="s">
        <v>39129</v>
      </c>
      <c r="B8" s="109" t="str">
        <f>IFERROR(VLOOKUP(D8,DB!A:K,11,0),"")</f>
        <v>R5</v>
      </c>
      <c r="C8" s="109">
        <v>1</v>
      </c>
      <c r="D8" s="109" t="s">
        <v>33493</v>
      </c>
      <c r="E8" s="109" t="s">
        <v>39021</v>
      </c>
      <c r="F8" s="128">
        <v>45983.673668981479</v>
      </c>
      <c r="G8" s="111">
        <f ca="1">IFERROR(NOW()-F8,"")</f>
        <v>4.8990393523126841E-2</v>
      </c>
      <c r="H8" s="128">
        <v>45983.621157407404</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45983.722659375002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45983.722659375002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45983.722659375002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45983.722659375002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45983.722659375002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45983.722659375002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45983.722659375002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45983.722659375002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45983.722659375002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45983.722659375002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45983.722659375002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45983.722659375002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45983.722659375002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45983.722659375002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45983.722659375002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45983.722659375002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45983.722659375002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45983.722659375002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45983.722659375002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45983.722659375002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45983.722659375002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45983.722659375002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45983.722659375002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45983.722659375002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45983.722659375002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45983.722659375002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45983.722659375002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45983.722659375002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45983.722659375002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45983.722659375002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45983.722659375002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45983.722659375002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45983.722659375002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45983.722659375002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45983.722659375002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45983.722659375002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45983.722659375002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45983.722659375002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45983.722659375002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45983.722659375002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45983.722659375002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45983.722659375002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45983.722659375002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45983.722659375002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45983.722659375002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45983.722659375002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45983.722659375002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45983.722659375002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45983.722659375002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45983.722659375002</v>
      </c>
      <c r="H58" s="109"/>
      <c r="I58" s="109" t="str">
        <f>IFERROR(VLOOKUP(D58,DB!A:F,6,0),"")</f>
        <v/>
      </c>
      <c r="J58" s="109" t="str">
        <f>IFERROR(VLOOKUP(D58,DB!A:G,7,0),"")</f>
        <v/>
      </c>
      <c r="K58" s="109"/>
      <c r="L58" s="109" t="str">
        <f>IFERROR(VLOOKUP(D58,DB!A:I,9,0),"")</f>
        <v/>
      </c>
    </row>
    <row r="59" spans="1:12">
      <c r="A59" s="131"/>
      <c r="B59" s="131" t="str">
        <f>IFERROR(VLOOKUP(D59,DB!A:K,11,0),"")</f>
        <v/>
      </c>
      <c r="C59" s="131"/>
      <c r="D59" s="131"/>
      <c r="E59" s="131"/>
      <c r="F59" s="132"/>
      <c r="G59" s="111">
        <f ca="1">IFERROR(NOW()-F59,"")</f>
        <v>45983.722659375002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45983.722659375002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45983.722659375002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45983.722659375002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45983.722659375002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45983.722659375002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45983.722659375002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45983.722659375002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45983.722659375002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45983.722659375002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45983.722659375002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45983.722659375002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45983.722659375002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45983.722659375002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45983.722659375002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45983.722659375002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45983.722659375002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45983.722659375002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45983.722659375002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45983.722659375002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45983.722659375002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45983.722659375002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45983.722659375002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45983.722659375002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45983.722659375002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45983.722659375002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45983.722659375002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45983.722659375002</v>
      </c>
      <c r="H86" s="132"/>
      <c r="I86" s="131" t="str">
        <f>IFERROR(VLOOKUP(D86,DB!A:F,6,0),"")</f>
        <v/>
      </c>
      <c r="J86" s="131" t="str">
        <f>IFERROR(VLOOKUP(D86,DB!A:G,7,0),"")</f>
        <v/>
      </c>
      <c r="K86" s="131"/>
      <c r="L86" s="131" t="str">
        <f>IFERROR(VLOOKUP(D86,DB!A:I,9,0),"")</f>
        <v/>
      </c>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sheetData>
  <dataValidations count="2">
    <dataValidation allowBlank="1" showInputMessage="1" showErrorMessage="1" sqref="E1" xr:uid="{920C6338-E771-4DAE-8C89-92A9093EA4DE}"/>
    <dataValidation type="list" allowBlank="1" showInputMessage="1" showErrorMessage="1" sqref="E2:E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39131</v>
      </c>
      <c r="B2" s="119" t="str">
        <f>IFERROR(VLOOKUP(D2,DB!A:K,11,0),"")</f>
        <v>R6</v>
      </c>
      <c r="C2" s="120">
        <v>2</v>
      </c>
      <c r="D2" s="119" t="s">
        <v>38954</v>
      </c>
      <c r="E2" s="109" t="s">
        <v>39021</v>
      </c>
      <c r="F2"/>
      <c r="G2" s="75">
        <f ca="1">IFERROR(NOW()-F2,"-")</f>
        <v>45983.722659375002</v>
      </c>
      <c r="H2" s="121"/>
      <c r="I2" s="119" t="str">
        <f>IFERROR(VLOOKUP(D2,DB!A:F,6,0),"")</f>
        <v>SCECO</v>
      </c>
      <c r="J2" s="119" t="str">
        <f>IFERROR(VLOOKUP(D2,DB!A:G,7,0),"")</f>
        <v>Vandalized</v>
      </c>
      <c r="K2" s="122" t="s">
        <v>39132</v>
      </c>
      <c r="L2" s="123" t="str">
        <f>IFERROR(VLOOKUP(D2,DB!A:I,9,0),"")</f>
        <v>Latis</v>
      </c>
    </row>
    <row r="3" spans="1:16382" ht="31.5" customHeight="1">
      <c r="A3" s="118"/>
      <c r="B3" s="119" t="str">
        <f>IFERROR(VLOOKUP(D3,DB!A:K,11,0),"")</f>
        <v>R6</v>
      </c>
      <c r="C3" s="120"/>
      <c r="D3" s="119" t="s">
        <v>6490</v>
      </c>
      <c r="E3" s="109"/>
      <c r="F3" s="121"/>
      <c r="G3" s="104">
        <f ca="1">IFERROR(NOW()-F3,"-")</f>
        <v>45983.722659375002</v>
      </c>
      <c r="H3" s="121"/>
      <c r="I3" s="119" t="str">
        <f>IFERROR(VLOOKUP(D3,DB!A:F,6,0),"")</f>
        <v>SCECO</v>
      </c>
      <c r="J3" s="119" t="str">
        <f>IFERROR(VLOOKUP(D3,DB!A:G,7,0),"")</f>
        <v>Good</v>
      </c>
      <c r="K3" s="122"/>
      <c r="L3" s="123" t="str">
        <f>IFERROR(VLOOKUP(D3,DB!A:I,9,0),"")</f>
        <v>Zain</v>
      </c>
    </row>
    <row r="4" spans="1:16382" ht="31.5" customHeight="1">
      <c r="A4" s="118"/>
      <c r="B4" s="119" t="str">
        <f>IFERROR(VLOOKUP(D4,DB!A:K,11,0),"")</f>
        <v/>
      </c>
      <c r="C4" s="120"/>
      <c r="D4" s="119"/>
      <c r="E4" s="109"/>
      <c r="F4" s="121"/>
      <c r="G4" s="104">
        <f t="shared" ref="G4:G14" ca="1" si="0">IFERROR(NOW()-F4,"-")</f>
        <v>45983.722659375002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45983.722659375002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45983.722659375002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45983.722659375002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45983.722659375002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45983.722659375002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45983.722659375002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45983.722659375002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45983.722659375002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45983.722659375002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45983.722659375002</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2025-11-22T14:20:43Z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